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n5\pub\011_総務企画課_総務広報\広報担当\"/>
    </mc:Choice>
  </mc:AlternateContent>
  <bookViews>
    <workbookView xWindow="0" yWindow="0" windowWidth="20496" windowHeight="7452" activeTab="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AM35" i="10"/>
  <c r="AM34" i="10"/>
  <c r="C34" i="10"/>
  <c r="C35" i="10" s="1"/>
  <c r="U34" i="10" l="1"/>
  <c r="U35" i="10" s="1"/>
  <c r="U36" i="10" s="1"/>
  <c r="U37"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CO34" i="10"/>
  <c r="CO35" i="10" s="1"/>
  <c r="CO36" i="10" s="1"/>
</calcChain>
</file>

<file path=xl/sharedStrings.xml><?xml version="1.0" encoding="utf-8"?>
<sst xmlns="http://schemas.openxmlformats.org/spreadsheetml/2006/main" count="1150" uniqueCount="591">
  <si>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</si>
  <si>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</si>
  <si>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</si>
  <si>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</si>
  <si>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</si>
  <si>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</si>
  <si>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</si>
  <si>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</si>
  <si>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</si>
  <si>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</si>
  <si>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</si>
  <si>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</si>
  <si>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</si>
  <si>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</si>
  <si>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</si>
  <si>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</si>
  <si>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</si>
  <si>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</si>
  <si>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</si>
  <si>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</si>
  <si>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</si>
  <si>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</si>
  <si>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</si>
  <si>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</si>
  <si>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</si>
  <si>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</si>
  <si>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</si>
  <si>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</si>
  <si>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</si>
  <si>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</si>
  <si>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</si>
  <si>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</si>
  <si>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</si>
  <si>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</si>
  <si>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</si>
  <si>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</si>
  <si>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</si>
  <si>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</si>
  <si>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</si>
  <si>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</si>
  <si>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</si>
  <si>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</si>
  <si>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</si>
  <si>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</si>
  <si>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</si>
  <si>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</si>
  <si>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</si>
  <si>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</si>
  <si>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</si>
  <si>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</si>
  <si>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</si>
  <si>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</si>
  <si>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</si>
  <si>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</si>
  <si>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</si>
  <si>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</si>
  <si>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</si>
  <si>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</si>
  <si>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</si>
  <si>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</si>
  <si>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</si>
  <si>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</si>
  <si>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</si>
  <si>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</si>
  <si>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</si>
  <si>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</si>
  <si>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</si>
  <si>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</si>
  <si>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</si>
  <si>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</si>
  <si>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</si>
  <si>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</si>
  <si>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</si>
  <si>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</si>
  <si>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</si>
  <si>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</si>
  <si>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</si>
  <si>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</si>
  <si>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</si>
  <si>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</si>
  <si>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</si>
  <si>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</si>
  <si>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</si>
  <si>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</si>
  <si>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</si>
  <si>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</si>
  <si>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</si>
  <si>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</si>
  <si>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</si>
  <si>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</si>
  <si>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</si>
  <si>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</si>
  <si>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</si>
  <si>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</si>
  <si>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</si>
  <si>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</si>
  <si>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</si>
  <si>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</si>
  <si>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</si>
  <si>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</si>
  <si>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</si>
  <si>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</si>
  <si>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</si>
  <si>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</si>
  <si>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</si>
  <si>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</si>
  <si>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</si>
  <si>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</si>
  <si>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</si>
  <si>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</si>
  <si>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</si>
  <si>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</si>
  <si>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</si>
  <si>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</si>
  <si>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</si>
  <si>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</si>
  <si>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</si>
  <si>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</si>
  <si>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</si>
  <si>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</si>
  <si>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</si>
  <si>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</si>
  <si>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</si>
  <si>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</si>
  <si>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</si>
  <si>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</si>
  <si>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</si>
  <si>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</si>
  <si>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</si>
  <si>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</si>
  <si>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</si>
  <si>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</si>
  <si>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</si>
  <si>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</si>
  <si>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</si>
  <si>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</si>
  <si>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</si>
  <si>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</si>
  <si>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</si>
  <si>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</si>
  <si>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</si>
  <si>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</si>
  <si>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</si>
  <si>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</si>
  <si>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</si>
  <si>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</si>
  <si>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</si>
  <si>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</si>
  <si>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</si>
  <si>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</si>
  <si>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</si>
  <si>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</si>
  <si>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</si>
  <si>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</si>
  <si>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</si>
  <si>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</si>
  <si>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</si>
  <si>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</si>
  <si>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</si>
  <si>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</si>
  <si>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</si>
  <si>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</si>
  <si>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</si>
  <si>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</si>
  <si>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</si>
  <si>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</si>
  <si>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</si>
  <si>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</si>
  <si>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</si>
  <si>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</si>
  <si>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</si>
  <si>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</si>
  <si>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</si>
  <si>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</si>
  <si>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</si>
  <si>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</si>
  <si>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</si>
  <si>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</si>
  <si>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</si>
  <si>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</si>
  <si>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</si>
  <si>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</si>
  <si>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</si>
  <si>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</si>
  <si>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</si>
  <si>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</si>
  <si>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</si>
  <si>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</si>
  <si>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</si>
  <si>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</si>
  <si>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</si>
  <si>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</si>
  <si>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</si>
  <si>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</si>
  <si>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</si>
  <si>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</si>
  <si>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</si>
  <si>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</si>
  <si>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</si>
  <si>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</si>
  <si>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</si>
  <si>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</si>
  <si>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</si>
  <si>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</si>
  <si>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</si>
  <si>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</si>
  <si>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</si>
  <si>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</si>
  <si>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</si>
  <si>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秋田県大潟村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</si>
  <si>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</si>
  <si>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</si>
  <si>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</si>
  <si>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</si>
  <si>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</si>
  <si>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</si>
  <si>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</si>
  <si>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</si>
  <si>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</si>
  <si>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</si>
  <si>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</si>
  <si>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</si>
  <si>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</si>
  <si>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</si>
  <si>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</si>
  <si>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</si>
  <si>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</si>
  <si>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</si>
  <si>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</si>
  <si>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</si>
  <si>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</si>
  <si>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</si>
  <si>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</si>
  <si>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</si>
  <si>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</si>
  <si>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</si>
  <si>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</si>
  <si>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</si>
  <si>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</si>
  <si>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</si>
  <si>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</si>
  <si>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</si>
  <si>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</si>
  <si>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</si>
  <si>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</si>
  <si>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</si>
  <si>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</si>
  <si>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</si>
  <si>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</si>
  <si>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</si>
  <si>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</si>
  <si>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</si>
  <si>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</si>
  <si>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</si>
  <si>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</si>
  <si>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</si>
  <si>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</si>
  <si>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</si>
  <si>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</si>
  <si>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</si>
  <si>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</si>
  <si>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</si>
  <si>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</si>
  <si>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</si>
  <si>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</si>
  <si>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</si>
  <si>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</si>
  <si>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</si>
  <si>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</si>
  <si>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</si>
  <si>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</si>
  <si>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</si>
  <si>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</si>
  <si>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</si>
  <si>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</si>
  <si>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</si>
  <si>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</si>
  <si>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</si>
  <si>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</si>
  <si>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</si>
  <si>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</si>
  <si>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</si>
  <si>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</si>
  <si>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</si>
  <si>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</si>
  <si>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</si>
  <si>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</si>
  <si>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</si>
  <si>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</si>
  <si>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</si>
  <si>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</si>
  <si>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</si>
  <si>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</si>
  <si>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</si>
  <si>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</si>
  <si>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</si>
  <si>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</si>
  <si>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</si>
  <si>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</si>
  <si>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</si>
  <si>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</si>
  <si>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</si>
  <si>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</si>
  <si>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</si>
  <si>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</si>
  <si>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</si>
  <si>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</si>
  <si>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</si>
  <si>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</si>
  <si>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</si>
  <si>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</si>
  <si>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</si>
  <si>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</si>
  <si>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</si>
  <si>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</si>
  <si>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</si>
  <si>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</si>
  <si>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</si>
  <si>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</si>
  <si>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</si>
  <si>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</si>
  <si>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</si>
  <si>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</si>
  <si>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</si>
  <si>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</si>
  <si>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</si>
  <si>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</si>
  <si>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</si>
  <si>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</si>
  <si>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</si>
  <si>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</si>
  <si>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</si>
  <si>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</si>
  <si>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</si>
  <si>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</si>
  <si>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</si>
  <si>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</si>
  <si>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</si>
  <si>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</si>
  <si>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</si>
  <si>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</si>
  <si>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</si>
  <si>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</si>
  <si>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</si>
  <si>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</si>
  <si>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</si>
  <si>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</si>
  <si>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</si>
  <si>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</si>
  <si>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</si>
  <si>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</si>
  <si>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</si>
  <si>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</si>
  <si>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</si>
  <si>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</si>
  <si>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</si>
  <si>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</si>
  <si>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</si>
  <si>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</si>
  <si>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</si>
  <si>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</si>
  <si>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秋田県大潟村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</si>
  <si>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</si>
  <si>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</si>
  <si>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</si>
  <si>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</si>
  <si>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</si>
  <si>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</si>
  <si>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</si>
  <si>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</si>
  <si>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</si>
  <si>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</si>
  <si>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</si>
  <si>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</si>
  <si>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</si>
  <si>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</si>
  <si>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</si>
  <si>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</si>
  <si>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</si>
  <si>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</si>
  <si>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</si>
  <si>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</si>
  <si>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大潟村診療所特別会計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</si>
  <si>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</si>
  <si>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</si>
  <si>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</si>
  <si>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</si>
  <si>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</si>
  <si>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</si>
  <si>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</si>
  <si>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</si>
  <si>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</si>
  <si>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</si>
  <si>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</si>
  <si>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</si>
  <si>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</si>
  <si>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大潟村国民健康保険事業特別会計</t>
    <phoneticPr fontId="5"/>
  </si>
  <si>
    <t>大潟村介護保険事業特別会計</t>
    <phoneticPr fontId="5"/>
  </si>
  <si>
    <t>大潟村介護サービス事業特別会計</t>
    <phoneticPr fontId="5"/>
  </si>
  <si>
    <t>大潟村後期高齢者医療特別会計</t>
    <phoneticPr fontId="5"/>
  </si>
  <si>
    <t>大潟村水道事業特別会計</t>
    <phoneticPr fontId="5"/>
  </si>
  <si>
    <t>法非適用企業</t>
    <phoneticPr fontId="5"/>
  </si>
  <si>
    <t>大潟村公共下水道事業特別会計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</si>
  <si>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</si>
  <si>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</si>
  <si>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</si>
  <si>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</si>
  <si>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</si>
  <si>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</si>
  <si>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</si>
  <si>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</si>
  <si>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</si>
  <si>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</si>
  <si>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</si>
  <si>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</si>
  <si>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</si>
  <si>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</si>
  <si>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</si>
  <si>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</si>
  <si>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</si>
  <si>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</si>
  <si>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</si>
  <si>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</si>
  <si>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</si>
  <si>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</si>
  <si>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</si>
  <si>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</si>
  <si>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</si>
  <si>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</si>
  <si>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</si>
  <si>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</si>
  <si>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</si>
  <si>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</si>
  <si>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</si>
  <si>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</si>
  <si>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</si>
  <si>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</si>
  <si>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</si>
  <si>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</si>
  <si>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</si>
  <si>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</si>
  <si>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</si>
  <si>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</si>
  <si>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</si>
  <si>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</si>
  <si>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</si>
  <si>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</si>
  <si>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</si>
  <si>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</si>
  <si>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</si>
  <si>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</si>
  <si>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</si>
  <si>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</si>
  <si>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</si>
  <si>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</si>
  <si>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</si>
  <si>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</si>
  <si>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</si>
  <si>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大潟村公共下水道事業特別会計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</si>
  <si>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</si>
  <si>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</si>
  <si>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</si>
  <si>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</si>
  <si>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</si>
  <si>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</si>
  <si>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</si>
  <si>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</si>
  <si>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</si>
  <si>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</si>
  <si>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</si>
  <si>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</si>
  <si>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</si>
  <si>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</si>
  <si>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</si>
  <si>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</si>
  <si>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</si>
  <si>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</si>
  <si>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</si>
  <si>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</si>
  <si>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</si>
  <si>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</si>
  <si>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</si>
  <si>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</si>
  <si>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</si>
  <si>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</si>
  <si>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</si>
  <si>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</si>
  <si>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</si>
  <si>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</si>
  <si>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</si>
  <si>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</si>
  <si>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</si>
  <si>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</si>
  <si>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</si>
  <si>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</si>
  <si>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</si>
  <si>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</si>
  <si>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</si>
  <si>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</si>
  <si>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</si>
  <si>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</si>
  <si>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</si>
  <si>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</si>
  <si>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</si>
  <si>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</si>
  <si>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</si>
  <si>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</si>
  <si>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</si>
  <si>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</si>
  <si>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</si>
  <si>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</si>
  <si>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</si>
  <si>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</si>
  <si>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</si>
  <si>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</si>
  <si>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</si>
  <si>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</si>
  <si>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</si>
  <si>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</si>
  <si>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</si>
  <si>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</si>
  <si>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</si>
  <si>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</si>
  <si>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</si>
  <si>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</si>
  <si>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</si>
  <si>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</si>
  <si>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</si>
  <si>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</si>
  <si>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</si>
  <si>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</si>
  <si>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</si>
  <si>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</si>
  <si>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</si>
  <si>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</si>
  <si>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</si>
  <si>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</si>
  <si>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</si>
  <si>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</si>
  <si>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</si>
  <si>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</si>
  <si>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</si>
  <si>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</si>
  <si>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</si>
  <si>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</si>
  <si>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</si>
  <si>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</si>
  <si>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</si>
  <si>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</si>
  <si>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7.88</t>
  </si>
  <si>
    <t>▲ 0.36</t>
  </si>
  <si>
    <t>一般会計</t>
  </si>
  <si>
    <t>大潟村国民健康保険事業特別会計</t>
  </si>
  <si>
    <t>大潟村後期高齢者医療特別会計</t>
  </si>
  <si>
    <t>大潟村介護サービス事業特別会計</t>
  </si>
  <si>
    <t>大潟村介護保険事業特別会計</t>
  </si>
  <si>
    <t>大潟村公共下水道事業特別会計</t>
  </si>
  <si>
    <t>大潟村診療所特別会計</t>
  </si>
  <si>
    <t>大潟村水道事業特別会計</t>
  </si>
  <si>
    <t>その他会計（赤字）</t>
  </si>
  <si>
    <t>その他会計（黒字）</t>
  </si>
  <si>
    <t>大潟村カントリーエレベーター公社</t>
    <rPh sb="0" eb="3">
      <t>オオガタムラ</t>
    </rPh>
    <rPh sb="14" eb="16">
      <t>コウシャ</t>
    </rPh>
    <phoneticPr fontId="30"/>
  </si>
  <si>
    <t>ルーラル大潟</t>
    <rPh sb="4" eb="6">
      <t>オオガタ</t>
    </rPh>
    <phoneticPr fontId="30"/>
  </si>
  <si>
    <t>大潟共生自然エネルギー</t>
    <rPh sb="0" eb="2">
      <t>オオガタ</t>
    </rPh>
    <rPh sb="2" eb="4">
      <t>キョウセイ</t>
    </rPh>
    <rPh sb="4" eb="6">
      <t>シゼン</t>
    </rPh>
    <phoneticPr fontId="30"/>
  </si>
  <si>
    <t>-</t>
    <phoneticPr fontId="2"/>
  </si>
  <si>
    <t>秋田県市町村総合事務組合（一般会計）</t>
  </si>
  <si>
    <t>秋田県市町村総合事務組合（交通災害共済事業等特別会計）</t>
  </si>
  <si>
    <t>秋田県市町村会館管理組合（一般会計）</t>
    <rPh sb="13" eb="15">
      <t>イッパン</t>
    </rPh>
    <rPh sb="15" eb="17">
      <t>カイケイ</t>
    </rPh>
    <phoneticPr fontId="2"/>
  </si>
  <si>
    <t>秋田県後期高齢者医療広域連合（一般会計）</t>
  </si>
  <si>
    <t>秋田県後期高齢者医療広域連合（後期高齢者医療特別会計）</t>
  </si>
  <si>
    <t>秋田県町村電算システム共同事業組合（一般会計）</t>
    <rPh sb="18" eb="20">
      <t>イッパン</t>
    </rPh>
    <rPh sb="20" eb="22">
      <t>カイケイ</t>
    </rPh>
    <phoneticPr fontId="2"/>
  </si>
  <si>
    <t>男鹿地区消防一部事務組合（一般会計）</t>
    <rPh sb="0" eb="2">
      <t>オガ</t>
    </rPh>
    <rPh sb="2" eb="4">
      <t>チク</t>
    </rPh>
    <rPh sb="4" eb="6">
      <t>ショウボウ</t>
    </rPh>
    <rPh sb="6" eb="8">
      <t>イチブ</t>
    </rPh>
    <rPh sb="8" eb="10">
      <t>ジム</t>
    </rPh>
    <rPh sb="10" eb="12">
      <t>クミアイ</t>
    </rPh>
    <rPh sb="13" eb="15">
      <t>イッパン</t>
    </rPh>
    <rPh sb="15" eb="17">
      <t>カイケイ</t>
    </rPh>
    <phoneticPr fontId="2"/>
  </si>
  <si>
    <t>八郎湖周辺清掃事務組合（一般会計）</t>
    <rPh sb="0" eb="2">
      <t>ハチロウ</t>
    </rPh>
    <rPh sb="2" eb="3">
      <t>コ</t>
    </rPh>
    <rPh sb="3" eb="5">
      <t>シュウヘン</t>
    </rPh>
    <rPh sb="5" eb="7">
      <t>セイソウ</t>
    </rPh>
    <rPh sb="7" eb="9">
      <t>ジム</t>
    </rPh>
    <rPh sb="9" eb="11">
      <t>クミアイ</t>
    </rPh>
    <rPh sb="12" eb="14">
      <t>イッパン</t>
    </rPh>
    <rPh sb="14" eb="16">
      <t>カイケイ</t>
    </rPh>
    <phoneticPr fontId="2"/>
  </si>
  <si>
    <t>道路維持管理基金</t>
    <rPh sb="0" eb="2">
      <t>ドウロ</t>
    </rPh>
    <rPh sb="2" eb="4">
      <t>イジ</t>
    </rPh>
    <rPh sb="4" eb="6">
      <t>カンリ</t>
    </rPh>
    <rPh sb="6" eb="8">
      <t>キキン</t>
    </rPh>
    <phoneticPr fontId="11"/>
  </si>
  <si>
    <t>認定こども園等建設整備基金</t>
    <rPh sb="0" eb="2">
      <t>ニンテイ</t>
    </rPh>
    <rPh sb="5" eb="6">
      <t>エン</t>
    </rPh>
    <rPh sb="6" eb="7">
      <t>トウ</t>
    </rPh>
    <rPh sb="7" eb="9">
      <t>ケンセツ</t>
    </rPh>
    <rPh sb="9" eb="11">
      <t>セイビ</t>
    </rPh>
    <rPh sb="11" eb="13">
      <t>キキン</t>
    </rPh>
    <phoneticPr fontId="11"/>
  </si>
  <si>
    <t>観光振興基金</t>
    <rPh sb="0" eb="2">
      <t>カンコウ</t>
    </rPh>
    <rPh sb="2" eb="4">
      <t>シンコウ</t>
    </rPh>
    <rPh sb="4" eb="6">
      <t>キキン</t>
    </rPh>
    <phoneticPr fontId="11"/>
  </si>
  <si>
    <t>かんがい排水施設整備基金</t>
    <rPh sb="4" eb="6">
      <t>ハイスイ</t>
    </rPh>
    <rPh sb="6" eb="8">
      <t>シセツ</t>
    </rPh>
    <rPh sb="8" eb="10">
      <t>セイビ</t>
    </rPh>
    <rPh sb="10" eb="12">
      <t>キキン</t>
    </rPh>
    <phoneticPr fontId="11"/>
  </si>
  <si>
    <t>地域福祉基金</t>
    <rPh sb="0" eb="2">
      <t>チイキ</t>
    </rPh>
    <rPh sb="2" eb="4">
      <t>フクシ</t>
    </rPh>
    <rPh sb="4" eb="6">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</si>
  <si>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</si>
  <si>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</si>
  <si>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</si>
  <si>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</si>
  <si>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</si>
  <si>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</si>
  <si>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</si>
  <si>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</si>
  <si>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</si>
  <si>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</si>
  <si>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</si>
  <si>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将来負担比率は類似団体平均と比較して高い水準となっている。一方で有形固定資産減価償却率は類似団体より低い水準となっている。平成２９年度に保育園・幼稚園を統合した認定こども園を新たに建設したことに伴い、平成３０年度に既存施設の解体を実施したため、今後は有形固定資産減価償却率の低下が見込まれるが、認定こども園建設による地方債残高の増加により、将来負担比率は増加する見込みである。今後は公共施設等総合管理計画に基づき老朽化した施設の建て替えや改修を計画的に進めていくとともに、繰上償還や基金の積み増しなどにより、両比率の抑制に努めていく。
</t>
    <rPh sb="158" eb="160">
      <t>チホウ</t>
    </rPh>
    <phoneticPr fontId="2"/>
  </si>
  <si>
    <t>類似団体と比較して、実質公債費比率、将来負担比率ともに高くなっている。将来負担比率は認定こども園建設に向けた基金の積み増し、繰上償還の実施等により平成２８年度までは低下傾向であったが、平成２９年度の認定子ども園建設に伴い増加している。実質公債費比率は、平成27年度から小中学校建て替えに伴う地方債の償還が開始されたことにより上昇傾向にある。今後は、老朽化対策としてかんがい排水対策事業などの大規模建設事業を控えており、将来負担比率の上昇がさけられないことから、交付税算入率の有利な地方債の活用や積極的な繰上償還の実施により、両比率の抑制と平準化を図っていく。</t>
    <rPh sb="73" eb="75">
      <t>ヘイセイ</t>
    </rPh>
    <rPh sb="77" eb="79">
      <t>ネンド</t>
    </rPh>
    <rPh sb="92" eb="94">
      <t>ヘイセイ</t>
    </rPh>
    <rPh sb="96" eb="98">
      <t>ネンド</t>
    </rPh>
    <rPh sb="99" eb="101">
      <t>ニンテイ</t>
    </rPh>
    <rPh sb="101" eb="102">
      <t>コ</t>
    </rPh>
    <rPh sb="104" eb="105">
      <t>エン</t>
    </rPh>
    <rPh sb="105" eb="107">
      <t>ケンセツ</t>
    </rPh>
    <rPh sb="108" eb="109">
      <t>トモナ</t>
    </rPh>
    <rPh sb="110" eb="112">
      <t>ゾウカ</t>
    </rPh>
    <rPh sb="209" eb="211">
      <t>ショウライ</t>
    </rPh>
    <rPh sb="213" eb="214">
      <t>ヒ</t>
    </rPh>
    <rPh sb="216" eb="218">
      <t>ジョウショウ</t>
    </rPh>
    <rPh sb="242" eb="243">
      <t>サイ</t>
    </rPh>
    <rPh sb="269" eb="272">
      <t>ヘイジュンカ</t>
    </rPh>
    <rPh sb="273" eb="274">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</si>
</sst>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E55A-44F9-8535-48DDD59E13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835814</c:v>
                </c:pt>
                <c:pt idx="1">
                  <c:v>663740</c:v>
                </c:pt>
                <c:pt idx="2">
                  <c:v>170812</c:v>
                </c:pt>
                <c:pt idx="3">
                  <c:v>48854</c:v>
                </c:pt>
                <c:pt idx="4">
                  <c:v>316656</c:v>
                </c:pt>
              </c:numCache>
            </c:numRef>
          </c:val>
          <c:smooth val="0"/>
          <c:extLst>
            <c:ext xmlns:c16="http://schemas.microsoft.com/office/drawing/2014/chart" uri="{C3380CC4-5D6E-409C-BE32-E72D297353CC}">
              <c16:uniqueId val="{00000001-E55A-44F9-8535-48DDD59E13C8}"/>
            </c:ext>
          </c:extLst>
        </c:ser>
        <c:dLbls>
          <c:showLegendKey val="0"/>
          <c:showVal val="0"/>
          <c:showCatName val="0"/>
          <c:showSerName val="0"/>
          <c:showPercent val="0"/>
          <c:showBubbleSize val="0"/>
        </c:dLbls>
        <c:marker val="1"/>
        <c:smooth val="0"/>
        <c:axId val="312077808"/>
        <c:axId val="312078200"/>
      </c:lineChart>
      <c:catAx>
        <c:axId val="312077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2078200"/>
        <c:crosses val="autoZero"/>
        <c:auto val="1"/>
        <c:lblAlgn val="ctr"/>
        <c:lblOffset val="100"/>
        <c:tickLblSkip val="1"/>
        <c:tickMarkSkip val="1"/>
        <c:noMultiLvlLbl val="0"/>
      </c:catAx>
      <c:valAx>
        <c:axId val="31207820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2077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7.02</c:v>
                </c:pt>
                <c:pt idx="1">
                  <c:v>4.25</c:v>
                </c:pt>
                <c:pt idx="2">
                  <c:v>7.05</c:v>
                </c:pt>
                <c:pt idx="3">
                  <c:v>6.97</c:v>
                </c:pt>
                <c:pt idx="4">
                  <c:v>5.9</c:v>
                </c:pt>
              </c:numCache>
            </c:numRef>
          </c:val>
          <c:extLst>
            <c:ext xmlns:c16="http://schemas.microsoft.com/office/drawing/2014/chart" uri="{C3380CC4-5D6E-409C-BE32-E72D297353CC}">
              <c16:uniqueId val="{00000000-81D0-4CA7-854C-1F4E44E05B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21.89</c:v>
                </c:pt>
                <c:pt idx="1">
                  <c:v>18.850000000000001</c:v>
                </c:pt>
                <c:pt idx="2">
                  <c:v>18.34</c:v>
                </c:pt>
                <c:pt idx="3">
                  <c:v>18.73</c:v>
                </c:pt>
                <c:pt idx="4">
                  <c:v>19.559999999999999</c:v>
                </c:pt>
              </c:numCache>
            </c:numRef>
          </c:val>
          <c:extLst>
            <c:ext xmlns:c16="http://schemas.microsoft.com/office/drawing/2014/chart" uri="{C3380CC4-5D6E-409C-BE32-E72D297353CC}">
              <c16:uniqueId val="{00000001-81D0-4CA7-854C-1F4E44E05B42}"/>
            </c:ext>
          </c:extLst>
        </c:ser>
        <c:dLbls>
          <c:showLegendKey val="0"/>
          <c:showVal val="0"/>
          <c:showCatName val="0"/>
          <c:showSerName val="0"/>
          <c:showPercent val="0"/>
          <c:showBubbleSize val="0"/>
        </c:dLbls>
        <c:gapWidth val="250"/>
        <c:overlap val="100"/>
        <c:axId val="312079768"/>
        <c:axId val="312080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33.94</c:v>
                </c:pt>
                <c:pt idx="1">
                  <c:v>-7.88</c:v>
                </c:pt>
                <c:pt idx="2">
                  <c:v>2.2200000000000002</c:v>
                </c:pt>
                <c:pt idx="3">
                  <c:v>4.17</c:v>
                </c:pt>
                <c:pt idx="4">
                  <c:v>-0.36</c:v>
                </c:pt>
              </c:numCache>
            </c:numRef>
          </c:val>
          <c:smooth val="0"/>
          <c:extLst>
            <c:ext xmlns:c16="http://schemas.microsoft.com/office/drawing/2014/chart" uri="{C3380CC4-5D6E-409C-BE32-E72D297353CC}">
              <c16:uniqueId val="{00000002-81D0-4CA7-854C-1F4E44E05B42}"/>
            </c:ext>
          </c:extLst>
        </c:ser>
        <c:dLbls>
          <c:showLegendKey val="0"/>
          <c:showVal val="0"/>
          <c:showCatName val="0"/>
          <c:showSerName val="0"/>
          <c:showPercent val="0"/>
          <c:showBubbleSize val="0"/>
        </c:dLbls>
        <c:marker val="1"/>
        <c:smooth val="0"/>
        <c:axId val="312079768"/>
        <c:axId val="312080160"/>
      </c:lineChart>
      <c:catAx>
        <c:axId val="312079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2080160"/>
        <c:crosses val="autoZero"/>
        <c:auto val="1"/>
        <c:lblAlgn val="ctr"/>
        <c:lblOffset val="100"/>
        <c:tickLblSkip val="1"/>
        <c:tickMarkSkip val="1"/>
        <c:noMultiLvlLbl val="0"/>
      </c:catAx>
      <c:valAx>
        <c:axId val="312080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079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137-4575-9D0F-BCAB4CE425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137-4575-9D0F-BCAB4CE425B6}"/>
            </c:ext>
          </c:extLst>
        </c:ser>
        <c:ser>
          <c:idx val="2"/>
          <c:order val="2"/>
          <c:tx>
            <c:strRef>
              <c:f>データシート!$A$29</c:f>
              <c:strCache>
                <c:ptCount val="1"/>
                <c:pt idx="0">
                  <c:v>大潟村水道事業特別会計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0.22</c:v>
                </c:pt>
                <c:pt idx="2">
                  <c:v>#N/A</c:v>
                </c:pt>
                <c:pt idx="3">
                  <c:v>0.25</c:v>
                </c:pt>
                <c:pt idx="4">
                  <c:v>#N/A</c:v>
                </c:pt>
                <c:pt idx="5">
                  <c:v>0.01</c:v>
                </c:pt>
                <c:pt idx="6">
                  <c:v>#N/A</c:v>
                </c:pt>
                <c:pt idx="7">
                  <c:v>0.15</c:v>
                </c:pt>
                <c:pt idx="8">
                  <c:v>#N/A</c:v>
                </c:pt>
                <c:pt idx="9">
                  <c:v>0.01</c:v>
                </c:pt>
              </c:numCache>
            </c:numRef>
          </c:val>
          <c:extLst>
            <c:ext xmlns:c16="http://schemas.microsoft.com/office/drawing/2014/chart" uri="{C3380CC4-5D6E-409C-BE32-E72D297353CC}">
              <c16:uniqueId val="{00000002-2137-4575-9D0F-BCAB4CE425B6}"/>
            </c:ext>
          </c:extLst>
        </c:ser>
        <c:ser>
          <c:idx val="3"/>
          <c:order val="3"/>
          <c:tx>
            <c:strRef>
              <c:f>データシート!$A$30</c:f>
              <c:strCache>
                <c:ptCount val="1"/>
                <c:pt idx="0">
                  <c:v>大潟村診療所特別会計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0.22</c:v>
                </c:pt>
                <c:pt idx="2">
                  <c:v>#N/A</c:v>
                </c:pt>
                <c:pt idx="3">
                  <c:v>0.14000000000000001</c:v>
                </c:pt>
                <c:pt idx="4">
                  <c:v>#N/A</c:v>
                </c:pt>
                <c:pt idx="5">
                  <c:v>0.06</c:v>
                </c:pt>
                <c:pt idx="6">
                  <c:v>#N/A</c:v>
                </c:pt>
                <c:pt idx="7">
                  <c:v>0.23</c:v>
                </c:pt>
                <c:pt idx="8">
                  <c:v>#N/A</c:v>
                </c:pt>
                <c:pt idx="9">
                  <c:v>0.18</c:v>
                </c:pt>
              </c:numCache>
            </c:numRef>
          </c:val>
          <c:extLst>
            <c:ext xmlns:c16="http://schemas.microsoft.com/office/drawing/2014/chart" uri="{C3380CC4-5D6E-409C-BE32-E72D297353CC}">
              <c16:uniqueId val="{00000003-2137-4575-9D0F-BCAB4CE425B6}"/>
            </c:ext>
          </c:extLst>
        </c:ser>
        <c:ser>
          <c:idx val="4"/>
          <c:order val="4"/>
          <c:tx>
            <c:strRef>
              <c:f>データシート!$A$31</c:f>
              <c:strCache>
                <c:ptCount val="1"/>
                <c:pt idx="0">
                  <c:v>大潟村公共下水道事業特別会計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0.28000000000000003</c:v>
                </c:pt>
                <c:pt idx="2">
                  <c:v>#N/A</c:v>
                </c:pt>
                <c:pt idx="3">
                  <c:v>0.2</c:v>
                </c:pt>
                <c:pt idx="4">
                  <c:v>#N/A</c:v>
                </c:pt>
                <c:pt idx="5">
                  <c:v>0.15</c:v>
                </c:pt>
                <c:pt idx="6">
                  <c:v>#N/A</c:v>
                </c:pt>
                <c:pt idx="7">
                  <c:v>0.57999999999999996</c:v>
                </c:pt>
                <c:pt idx="8">
                  <c:v>#N/A</c:v>
                </c:pt>
                <c:pt idx="9">
                  <c:v>0.36</c:v>
                </c:pt>
              </c:numCache>
            </c:numRef>
          </c:val>
          <c:extLst>
            <c:ext xmlns:c16="http://schemas.microsoft.com/office/drawing/2014/chart" uri="{C3380CC4-5D6E-409C-BE32-E72D297353CC}">
              <c16:uniqueId val="{00000004-2137-4575-9D0F-BCAB4CE425B6}"/>
            </c:ext>
          </c:extLst>
        </c:ser>
        <c:ser>
          <c:idx val="5"/>
          <c:order val="5"/>
          <c:tx>
            <c:strRef>
              <c:f>データシート!$A$32</c:f>
              <c:strCache>
                <c:ptCount val="1"/>
                <c:pt idx="0">
                  <c:v>大潟村介護保険事業特別会計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0.42</c:v>
                </c:pt>
                <c:pt idx="2">
                  <c:v>#N/A</c:v>
                </c:pt>
                <c:pt idx="3">
                  <c:v>0.65</c:v>
                </c:pt>
                <c:pt idx="4">
                  <c:v>#N/A</c:v>
                </c:pt>
                <c:pt idx="5">
                  <c:v>1.62</c:v>
                </c:pt>
                <c:pt idx="6">
                  <c:v>#N/A</c:v>
                </c:pt>
                <c:pt idx="7">
                  <c:v>0.38</c:v>
                </c:pt>
                <c:pt idx="8">
                  <c:v>#N/A</c:v>
                </c:pt>
                <c:pt idx="9">
                  <c:v>0.69</c:v>
                </c:pt>
              </c:numCache>
            </c:numRef>
          </c:val>
          <c:extLst>
            <c:ext xmlns:c16="http://schemas.microsoft.com/office/drawing/2014/chart" uri="{C3380CC4-5D6E-409C-BE32-E72D297353CC}">
              <c16:uniqueId val="{00000005-2137-4575-9D0F-BCAB4CE425B6}"/>
            </c:ext>
          </c:extLst>
        </c:ser>
        <c:ser>
          <c:idx val="6"/>
          <c:order val="6"/>
          <c:tx>
            <c:strRef>
              <c:f>データシート!$A$33</c:f>
              <c:strCache>
                <c:ptCount val="1"/>
                <c:pt idx="0">
                  <c:v>大潟村介護サービス事業特別会計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0.28999999999999998</c:v>
                </c:pt>
                <c:pt idx="2">
                  <c:v>#N/A</c:v>
                </c:pt>
                <c:pt idx="3">
                  <c:v>0.4</c:v>
                </c:pt>
                <c:pt idx="4">
                  <c:v>#N/A</c:v>
                </c:pt>
                <c:pt idx="5">
                  <c:v>0.71</c:v>
                </c:pt>
                <c:pt idx="6">
                  <c:v>#N/A</c:v>
                </c:pt>
                <c:pt idx="7">
                  <c:v>0.53</c:v>
                </c:pt>
                <c:pt idx="8">
                  <c:v>#N/A</c:v>
                </c:pt>
                <c:pt idx="9">
                  <c:v>1.1000000000000001</c:v>
                </c:pt>
              </c:numCache>
            </c:numRef>
          </c:val>
          <c:extLst>
            <c:ext xmlns:c16="http://schemas.microsoft.com/office/drawing/2014/chart" uri="{C3380CC4-5D6E-409C-BE32-E72D297353CC}">
              <c16:uniqueId val="{00000006-2137-4575-9D0F-BCAB4CE425B6}"/>
            </c:ext>
          </c:extLst>
        </c:ser>
        <c:ser>
          <c:idx val="7"/>
          <c:order val="7"/>
          <c:tx>
            <c:strRef>
              <c:f>データシート!$A$34</c:f>
              <c:strCache>
                <c:ptCount val="1"/>
                <c:pt idx="0">
                  <c:v>大潟村後期高齢者医療特別会計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0.01</c:v>
                </c:pt>
                <c:pt idx="2">
                  <c:v>#N/A</c:v>
                </c:pt>
                <c:pt idx="3">
                  <c:v>0.01</c:v>
                </c:pt>
                <c:pt idx="4">
                  <c:v>#N/A</c:v>
                </c:pt>
                <c:pt idx="5">
                  <c:v>1.52</c:v>
                </c:pt>
                <c:pt idx="6">
                  <c:v>#N/A</c:v>
                </c:pt>
                <c:pt idx="7">
                  <c:v>1.48</c:v>
                </c:pt>
                <c:pt idx="8">
                  <c:v>#N/A</c:v>
                </c:pt>
                <c:pt idx="9">
                  <c:v>1.57</c:v>
                </c:pt>
              </c:numCache>
            </c:numRef>
          </c:val>
          <c:extLst>
            <c:ext xmlns:c16="http://schemas.microsoft.com/office/drawing/2014/chart" uri="{C3380CC4-5D6E-409C-BE32-E72D297353CC}">
              <c16:uniqueId val="{00000007-2137-4575-9D0F-BCAB4CE425B6}"/>
            </c:ext>
          </c:extLst>
        </c:ser>
        <c:ser>
          <c:idx val="8"/>
          <c:order val="8"/>
          <c:tx>
            <c:strRef>
              <c:f>データシート!$A$35</c:f>
              <c:strCache>
                <c:ptCount val="1"/>
                <c:pt idx="0">
                  <c:v>大潟村国民健康保険事業特別会計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1.05</c:v>
                </c:pt>
                <c:pt idx="2">
                  <c:v>#N/A</c:v>
                </c:pt>
                <c:pt idx="3">
                  <c:v>1.07</c:v>
                </c:pt>
                <c:pt idx="4">
                  <c:v>#N/A</c:v>
                </c:pt>
                <c:pt idx="5">
                  <c:v>1.59</c:v>
                </c:pt>
                <c:pt idx="6">
                  <c:v>#N/A</c:v>
                </c:pt>
                <c:pt idx="7">
                  <c:v>2.09</c:v>
                </c:pt>
                <c:pt idx="8">
                  <c:v>#N/A</c:v>
                </c:pt>
                <c:pt idx="9">
                  <c:v>3.15</c:v>
                </c:pt>
              </c:numCache>
            </c:numRef>
          </c:val>
          <c:extLst>
            <c:ext xmlns:c16="http://schemas.microsoft.com/office/drawing/2014/chart" uri="{C3380CC4-5D6E-409C-BE32-E72D297353CC}">
              <c16:uniqueId val="{00000008-2137-4575-9D0F-BCAB4CE425B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6.79</c:v>
                </c:pt>
                <c:pt idx="2">
                  <c:v>#N/A</c:v>
                </c:pt>
                <c:pt idx="3">
                  <c:v>4.0999999999999996</c:v>
                </c:pt>
                <c:pt idx="4">
                  <c:v>#N/A</c:v>
                </c:pt>
                <c:pt idx="5">
                  <c:v>6.98</c:v>
                </c:pt>
                <c:pt idx="6">
                  <c:v>#N/A</c:v>
                </c:pt>
                <c:pt idx="7">
                  <c:v>6.73</c:v>
                </c:pt>
                <c:pt idx="8">
                  <c:v>#N/A</c:v>
                </c:pt>
                <c:pt idx="9">
                  <c:v>5.71</c:v>
                </c:pt>
              </c:numCache>
            </c:numRef>
          </c:val>
          <c:extLst>
            <c:ext xmlns:c16="http://schemas.microsoft.com/office/drawing/2014/chart" uri="{C3380CC4-5D6E-409C-BE32-E72D297353CC}">
              <c16:uniqueId val="{00000009-2137-4575-9D0F-BCAB4CE425B6}"/>
            </c:ext>
          </c:extLst>
        </c:ser>
        <c:dLbls>
          <c:showLegendKey val="0"/>
          <c:showVal val="0"/>
          <c:showCatName val="0"/>
          <c:showSerName val="0"/>
          <c:showPercent val="0"/>
          <c:showBubbleSize val="0"/>
        </c:dLbls>
        <c:gapWidth val="150"/>
        <c:overlap val="100"/>
        <c:axId val="312080944"/>
        <c:axId val="461432952"/>
      </c:barChart>
      <c:catAx>
        <c:axId val="31208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1432952"/>
        <c:crosses val="autoZero"/>
        <c:auto val="1"/>
        <c:lblAlgn val="ctr"/>
        <c:lblOffset val="100"/>
        <c:tickLblSkip val="1"/>
        <c:tickMarkSkip val="1"/>
        <c:noMultiLvlLbl val="0"/>
      </c:catAx>
      <c:valAx>
        <c:axId val="461432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080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232</c:v>
                </c:pt>
                <c:pt idx="5">
                  <c:v>235</c:v>
                </c:pt>
                <c:pt idx="8">
                  <c:v>216</c:v>
                </c:pt>
                <c:pt idx="11">
                  <c:v>208</c:v>
                </c:pt>
                <c:pt idx="14">
                  <c:v>211</c:v>
                </c:pt>
              </c:numCache>
            </c:numRef>
          </c:val>
          <c:extLst>
            <c:ext xmlns:c16="http://schemas.microsoft.com/office/drawing/2014/chart" uri="{C3380CC4-5D6E-409C-BE32-E72D297353CC}">
              <c16:uniqueId val="{00000000-1ADD-4017-B8F8-9627B7A45F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DD-4017-B8F8-9627B7A45F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ADD-4017-B8F8-9627B7A45F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17</c:v>
                </c:pt>
                <c:pt idx="3">
                  <c:v>18</c:v>
                </c:pt>
                <c:pt idx="6">
                  <c:v>10</c:v>
                </c:pt>
                <c:pt idx="9">
                  <c:v>14</c:v>
                </c:pt>
                <c:pt idx="12">
                  <c:v>18</c:v>
                </c:pt>
              </c:numCache>
            </c:numRef>
          </c:val>
          <c:extLst>
            <c:ext xmlns:c16="http://schemas.microsoft.com/office/drawing/2014/chart" uri="{C3380CC4-5D6E-409C-BE32-E72D297353CC}">
              <c16:uniqueId val="{00000003-1ADD-4017-B8F8-9627B7A45F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71</c:v>
                </c:pt>
                <c:pt idx="3">
                  <c:v>41</c:v>
                </c:pt>
                <c:pt idx="6">
                  <c:v>31</c:v>
                </c:pt>
                <c:pt idx="9">
                  <c:v>43</c:v>
                </c:pt>
                <c:pt idx="12">
                  <c:v>21</c:v>
                </c:pt>
              </c:numCache>
            </c:numRef>
          </c:val>
          <c:extLst>
            <c:ext xmlns:c16="http://schemas.microsoft.com/office/drawing/2014/chart" uri="{C3380CC4-5D6E-409C-BE32-E72D297353CC}">
              <c16:uniqueId val="{00000004-1ADD-4017-B8F8-9627B7A45F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DD-4017-B8F8-9627B7A45F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ADD-4017-B8F8-9627B7A45F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247</c:v>
                </c:pt>
                <c:pt idx="3">
                  <c:v>259</c:v>
                </c:pt>
                <c:pt idx="6">
                  <c:v>315</c:v>
                </c:pt>
                <c:pt idx="9">
                  <c:v>324</c:v>
                </c:pt>
                <c:pt idx="12">
                  <c:v>338</c:v>
                </c:pt>
              </c:numCache>
            </c:numRef>
          </c:val>
          <c:extLst>
            <c:ext xmlns:c16="http://schemas.microsoft.com/office/drawing/2014/chart" uri="{C3380CC4-5D6E-409C-BE32-E72D297353CC}">
              <c16:uniqueId val="{00000007-1ADD-4017-B8F8-9627B7A45FFB}"/>
            </c:ext>
          </c:extLst>
        </c:ser>
        <c:dLbls>
          <c:showLegendKey val="0"/>
          <c:showVal val="0"/>
          <c:showCatName val="0"/>
          <c:showSerName val="0"/>
          <c:showPercent val="0"/>
          <c:showBubbleSize val="0"/>
        </c:dLbls>
        <c:gapWidth val="100"/>
        <c:overlap val="100"/>
        <c:axId val="461435304"/>
        <c:axId val="461435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103</c:v>
                </c:pt>
                <c:pt idx="2">
                  <c:v>#N/A</c:v>
                </c:pt>
                <c:pt idx="3">
                  <c:v>#N/A</c:v>
                </c:pt>
                <c:pt idx="4">
                  <c:v>83</c:v>
                </c:pt>
                <c:pt idx="5">
                  <c:v>#N/A</c:v>
                </c:pt>
                <c:pt idx="6">
                  <c:v>#N/A</c:v>
                </c:pt>
                <c:pt idx="7">
                  <c:v>140</c:v>
                </c:pt>
                <c:pt idx="8">
                  <c:v>#N/A</c:v>
                </c:pt>
                <c:pt idx="9">
                  <c:v>#N/A</c:v>
                </c:pt>
                <c:pt idx="10">
                  <c:v>173</c:v>
                </c:pt>
                <c:pt idx="11">
                  <c:v>#N/A</c:v>
                </c:pt>
                <c:pt idx="12">
                  <c:v>#N/A</c:v>
                </c:pt>
                <c:pt idx="13">
                  <c:v>166</c:v>
                </c:pt>
                <c:pt idx="14">
                  <c:v>#N/A</c:v>
                </c:pt>
              </c:numCache>
            </c:numRef>
          </c:val>
          <c:smooth val="0"/>
          <c:extLst>
            <c:ext xmlns:c16="http://schemas.microsoft.com/office/drawing/2014/chart" uri="{C3380CC4-5D6E-409C-BE32-E72D297353CC}">
              <c16:uniqueId val="{00000008-1ADD-4017-B8F8-9627B7A45FFB}"/>
            </c:ext>
          </c:extLst>
        </c:ser>
        <c:dLbls>
          <c:showLegendKey val="0"/>
          <c:showVal val="0"/>
          <c:showCatName val="0"/>
          <c:showSerName val="0"/>
          <c:showPercent val="0"/>
          <c:showBubbleSize val="0"/>
        </c:dLbls>
        <c:marker val="1"/>
        <c:smooth val="0"/>
        <c:axId val="461435304"/>
        <c:axId val="461435696"/>
      </c:lineChart>
      <c:catAx>
        <c:axId val="461435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1435696"/>
        <c:crosses val="autoZero"/>
        <c:auto val="1"/>
        <c:lblAlgn val="ctr"/>
        <c:lblOffset val="100"/>
        <c:tickLblSkip val="1"/>
        <c:tickMarkSkip val="1"/>
        <c:noMultiLvlLbl val="0"/>
      </c:catAx>
      <c:valAx>
        <c:axId val="461435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435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2552</c:v>
                </c:pt>
                <c:pt idx="5">
                  <c:v>2540</c:v>
                </c:pt>
                <c:pt idx="8">
                  <c:v>2559</c:v>
                </c:pt>
                <c:pt idx="11">
                  <c:v>2543</c:v>
                </c:pt>
                <c:pt idx="14">
                  <c:v>2661</c:v>
                </c:pt>
              </c:numCache>
            </c:numRef>
          </c:val>
          <c:extLst>
            <c:ext xmlns:c16="http://schemas.microsoft.com/office/drawing/2014/chart" uri="{C3380CC4-5D6E-409C-BE32-E72D297353CC}">
              <c16:uniqueId val="{00000000-BD21-4B37-AF19-8B800B0C96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c:v>
                </c:pt>
                <c:pt idx="5">
                  <c:v>3</c:v>
                </c:pt>
                <c:pt idx="8">
                  <c:v>0</c:v>
                </c:pt>
                <c:pt idx="11">
                  <c:v>0</c:v>
                </c:pt>
                <c:pt idx="14">
                  <c:v>0</c:v>
                </c:pt>
              </c:numCache>
            </c:numRef>
          </c:val>
          <c:extLst>
            <c:ext xmlns:c16="http://schemas.microsoft.com/office/drawing/2014/chart" uri="{C3380CC4-5D6E-409C-BE32-E72D297353CC}">
              <c16:uniqueId val="{00000001-BD21-4B37-AF19-8B800B0C96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1150</c:v>
                </c:pt>
                <c:pt idx="5">
                  <c:v>1051</c:v>
                </c:pt>
                <c:pt idx="8">
                  <c:v>1023</c:v>
                </c:pt>
                <c:pt idx="11">
                  <c:v>1111</c:v>
                </c:pt>
                <c:pt idx="14">
                  <c:v>1068</c:v>
                </c:pt>
              </c:numCache>
            </c:numRef>
          </c:val>
          <c:extLst>
            <c:ext xmlns:c16="http://schemas.microsoft.com/office/drawing/2014/chart" uri="{C3380CC4-5D6E-409C-BE32-E72D297353CC}">
              <c16:uniqueId val="{00000002-BD21-4B37-AF19-8B800B0C96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3-BD21-4B37-AF19-8B800B0C96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21-4B37-AF19-8B800B0C96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21-4B37-AF19-8B800B0C96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487</c:v>
                </c:pt>
                <c:pt idx="3">
                  <c:v>429</c:v>
                </c:pt>
                <c:pt idx="6">
                  <c:v>413</c:v>
                </c:pt>
                <c:pt idx="9">
                  <c:v>409</c:v>
                </c:pt>
                <c:pt idx="12">
                  <c:v>376</c:v>
                </c:pt>
              </c:numCache>
            </c:numRef>
          </c:val>
          <c:extLst>
            <c:ext xmlns:c16="http://schemas.microsoft.com/office/drawing/2014/chart" uri="{C3380CC4-5D6E-409C-BE32-E72D297353CC}">
              <c16:uniqueId val="{00000006-BD21-4B37-AF19-8B800B0C96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153</c:v>
                </c:pt>
                <c:pt idx="3">
                  <c:v>171</c:v>
                </c:pt>
                <c:pt idx="6">
                  <c:v>166</c:v>
                </c:pt>
                <c:pt idx="9">
                  <c:v>153</c:v>
                </c:pt>
                <c:pt idx="12">
                  <c:v>139</c:v>
                </c:pt>
              </c:numCache>
            </c:numRef>
          </c:val>
          <c:extLst>
            <c:ext xmlns:c16="http://schemas.microsoft.com/office/drawing/2014/chart" uri="{C3380CC4-5D6E-409C-BE32-E72D297353CC}">
              <c16:uniqueId val="{00000007-BD21-4B37-AF19-8B800B0C96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377</c:v>
                </c:pt>
                <c:pt idx="3">
                  <c:v>339</c:v>
                </c:pt>
                <c:pt idx="6">
                  <c:v>315</c:v>
                </c:pt>
                <c:pt idx="9">
                  <c:v>217</c:v>
                </c:pt>
                <c:pt idx="12">
                  <c:v>228</c:v>
                </c:pt>
              </c:numCache>
            </c:numRef>
          </c:val>
          <c:extLst>
            <c:ext xmlns:c16="http://schemas.microsoft.com/office/drawing/2014/chart" uri="{C3380CC4-5D6E-409C-BE32-E72D297353CC}">
              <c16:uniqueId val="{00000008-BD21-4B37-AF19-8B800B0C96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c:v>
                </c:pt>
                <c:pt idx="3">
                  <c:v>2</c:v>
                </c:pt>
                <c:pt idx="6">
                  <c:v>2</c:v>
                </c:pt>
                <c:pt idx="9">
                  <c:v>2</c:v>
                </c:pt>
                <c:pt idx="12">
                  <c:v>1</c:v>
                </c:pt>
              </c:numCache>
            </c:numRef>
          </c:val>
          <c:extLst>
            <c:ext xmlns:c16="http://schemas.microsoft.com/office/drawing/2014/chart" uri="{C3380CC4-5D6E-409C-BE32-E72D297353CC}">
              <c16:uniqueId val="{00000009-BD21-4B37-AF19-8B800B0C96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3777</c:v>
                </c:pt>
                <c:pt idx="3">
                  <c:v>3996</c:v>
                </c:pt>
                <c:pt idx="6">
                  <c:v>4013</c:v>
                </c:pt>
                <c:pt idx="9">
                  <c:v>3767</c:v>
                </c:pt>
                <c:pt idx="12">
                  <c:v>4175</c:v>
                </c:pt>
              </c:numCache>
            </c:numRef>
          </c:val>
          <c:extLst>
            <c:ext xmlns:c16="http://schemas.microsoft.com/office/drawing/2014/chart" uri="{C3380CC4-5D6E-409C-BE32-E72D297353CC}">
              <c16:uniqueId val="{0000000A-BD21-4B37-AF19-8B800B0C965B}"/>
            </c:ext>
          </c:extLst>
        </c:ser>
        <c:dLbls>
          <c:showLegendKey val="0"/>
          <c:showVal val="0"/>
          <c:showCatName val="0"/>
          <c:showSerName val="0"/>
          <c:showPercent val="0"/>
          <c:showBubbleSize val="0"/>
        </c:dLbls>
        <c:gapWidth val="100"/>
        <c:overlap val="100"/>
        <c:axId val="312399608"/>
        <c:axId val="312400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1087</c:v>
                </c:pt>
                <c:pt idx="2">
                  <c:v>#N/A</c:v>
                </c:pt>
                <c:pt idx="3">
                  <c:v>#N/A</c:v>
                </c:pt>
                <c:pt idx="4">
                  <c:v>1343</c:v>
                </c:pt>
                <c:pt idx="5">
                  <c:v>#N/A</c:v>
                </c:pt>
                <c:pt idx="6">
                  <c:v>#N/A</c:v>
                </c:pt>
                <c:pt idx="7">
                  <c:v>1327</c:v>
                </c:pt>
                <c:pt idx="8">
                  <c:v>#N/A</c:v>
                </c:pt>
                <c:pt idx="9">
                  <c:v>#N/A</c:v>
                </c:pt>
                <c:pt idx="10">
                  <c:v>894</c:v>
                </c:pt>
                <c:pt idx="11">
                  <c:v>#N/A</c:v>
                </c:pt>
                <c:pt idx="12">
                  <c:v>#N/A</c:v>
                </c:pt>
                <c:pt idx="13">
                  <c:v>1190</c:v>
                </c:pt>
                <c:pt idx="14">
                  <c:v>#N/A</c:v>
                </c:pt>
              </c:numCache>
            </c:numRef>
          </c:val>
          <c:smooth val="0"/>
          <c:extLst>
            <c:ext xmlns:c16="http://schemas.microsoft.com/office/drawing/2014/chart" uri="{C3380CC4-5D6E-409C-BE32-E72D297353CC}">
              <c16:uniqueId val="{0000000B-BD21-4B37-AF19-8B800B0C965B}"/>
            </c:ext>
          </c:extLst>
        </c:ser>
        <c:dLbls>
          <c:showLegendKey val="0"/>
          <c:showVal val="0"/>
          <c:showCatName val="0"/>
          <c:showSerName val="0"/>
          <c:showPercent val="0"/>
          <c:showBubbleSize val="0"/>
        </c:dLbls>
        <c:marker val="1"/>
        <c:smooth val="0"/>
        <c:axId val="312399608"/>
        <c:axId val="312400000"/>
      </c:lineChart>
      <c:catAx>
        <c:axId val="312399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2400000"/>
        <c:crosses val="autoZero"/>
        <c:auto val="1"/>
        <c:lblAlgn val="ctr"/>
        <c:lblOffset val="100"/>
        <c:tickLblSkip val="1"/>
        <c:tickMarkSkip val="1"/>
        <c:noMultiLvlLbl val="0"/>
      </c:catAx>
      <c:valAx>
        <c:axId val="312400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399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417</c:v>
                </c:pt>
                <c:pt idx="1">
                  <c:v>408</c:v>
                </c:pt>
                <c:pt idx="2">
                  <c:v>424</c:v>
                </c:pt>
              </c:numCache>
            </c:numRef>
          </c:val>
          <c:extLst>
            <c:ext xmlns:c16="http://schemas.microsoft.com/office/drawing/2014/chart" uri="{C3380CC4-5D6E-409C-BE32-E72D297353CC}">
              <c16:uniqueId val="{00000000-6633-47CF-876F-C2654112C3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234</c:v>
                </c:pt>
                <c:pt idx="1">
                  <c:v>200</c:v>
                </c:pt>
                <c:pt idx="2">
                  <c:v>201</c:v>
                </c:pt>
              </c:numCache>
            </c:numRef>
          </c:val>
          <c:extLst>
            <c:ext xmlns:c16="http://schemas.microsoft.com/office/drawing/2014/chart" uri="{C3380CC4-5D6E-409C-BE32-E72D297353CC}">
              <c16:uniqueId val="{00000001-6633-47CF-876F-C2654112C3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298</c:v>
                </c:pt>
                <c:pt idx="1">
                  <c:v>404</c:v>
                </c:pt>
                <c:pt idx="2">
                  <c:v>344</c:v>
                </c:pt>
              </c:numCache>
            </c:numRef>
          </c:val>
          <c:extLst>
            <c:ext xmlns:c16="http://schemas.microsoft.com/office/drawing/2014/chart" uri="{C3380CC4-5D6E-409C-BE32-E72D297353CC}">
              <c16:uniqueId val="{00000002-6633-47CF-876F-C2654112C3F7}"/>
            </c:ext>
          </c:extLst>
        </c:ser>
        <c:dLbls>
          <c:showLegendKey val="0"/>
          <c:showVal val="0"/>
          <c:showCatName val="0"/>
          <c:showSerName val="0"/>
          <c:showPercent val="0"/>
          <c:showBubbleSize val="0"/>
        </c:dLbls>
        <c:gapWidth val="120"/>
        <c:overlap val="100"/>
        <c:axId val="312401176"/>
        <c:axId val="312401568"/>
      </c:barChart>
      <c:catAx>
        <c:axId val="312401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2401568"/>
        <c:crosses val="autoZero"/>
        <c:auto val="1"/>
        <c:lblAlgn val="ctr"/>
        <c:lblOffset val="100"/>
        <c:tickLblSkip val="1"/>
        <c:tickMarkSkip val="1"/>
        <c:noMultiLvlLbl val="0"/>
      </c:catAx>
      <c:valAx>
        <c:axId val="312401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2401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{F99B83DF-19DF-4558-8665-AA8458442A4D}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B1C-470B-BE28-B700614B04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{149634C0-8950-4ED9-B402-ABB154C94C3A}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B1C-470B-BE28-B700614B04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{312D97BA-3DE9-4D3D-B397-B9B5654D407B}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B1C-470B-BE28-B700614B04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{BBC66134-73CB-48B5-8AA0-27C2652906FB}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B1C-470B-BE28-B700614B04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{0020B2E7-3504-4984-B678-F5C7482F7876}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B1C-470B-BE28-B700614B049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{8976642A-3D74-423E-9A59-08C14ADFBBF9}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B1C-470B-BE28-B700614B049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{F67A6E6C-C3F1-4DD4-BA3A-D85DA2F8C0F3}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B1C-470B-BE28-B700614B049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{762E3378-E75A-47EE-B3FB-3D36625C5CE2}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B1C-470B-BE28-B700614B049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{79F63825-E036-44E0-9924-B958ECC355C8}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B1C-470B-BE28-B700614B04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49.2</c:v>
                </c:pt>
                <c:pt idx="24">
                  <c:v>51.8</c:v>
                </c:pt>
              </c:numCache>
            </c:numRef>
          </c:xVal>
          <c:yVal>
            <c:numRef>
              <c:f>公会計指標分析・財政指標組合せ分析表!$BP$51:$DC$51</c:f>
              <c:numCache>
                <c:formatCode>#,##0.0;"▲ "#,##0.0</c:formatCode>
                <c:ptCount val="40"/>
                <c:pt idx="16">
                  <c:v>64.2</c:v>
                </c:pt>
                <c:pt idx="24">
                  <c:v>45.3</c:v>
                </c:pt>
              </c:numCache>
            </c:numRef>
          </c:yVal>
          <c:smooth val="0"/>
          <c:extLst>
            <c:ext xmlns:c16="http://schemas.microsoft.com/office/drawing/2014/chart" uri="{C3380CC4-5D6E-409C-BE32-E72D297353CC}">
              <c16:uniqueId val="{00000009-8B1C-470B-BE28-B700614B049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{C12320AB-7F15-4DBF-AA57-5EDEF4721B8C}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B1C-470B-BE28-B700614B049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{D72640D3-29A8-45ED-9CBE-4A0EC1C4292B}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B1C-470B-BE28-B700614B04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{2B37E64F-D559-455D-8FB8-DC3CBCDDBC01}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B1C-470B-BE28-B700614B04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{72815435-3A3E-44F8-8923-3ECF98EBDF69}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B1C-470B-BE28-B700614B04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{7B983BF8-9DF9-47E1-B20B-C26387E93F0C}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B1C-470B-BE28-B700614B049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{89A241D6-0044-4C4F-A176-2E7BD354D19B}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B1C-470B-BE28-B700614B049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{61D0FE81-417D-41F2-B386-B56F38BA3B21}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B1C-470B-BE28-B700614B049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{56A0FB54-D4F0-4D68-979A-7FC0CAFCD688}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B1C-470B-BE28-B700614B049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{CA40988E-356B-47E8-845E-56EEB94077FC}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B1C-470B-BE28-B700614B04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8B1C-470B-BE28-B700614B049C}"/>
            </c:ext>
          </c:extLst>
        </c:ser>
        <c:dLbls>
          <c:showLegendKey val="0"/>
          <c:showVal val="1"/>
          <c:showCatName val="0"/>
          <c:showSerName val="0"/>
          <c:showPercent val="0"/>
          <c:showBubbleSize val="0"/>
        </c:dLbls>
        <c:axId val="46179840"/>
        <c:axId val="46181760"/>
      </c:scatterChart>
      <c:valAx>
        <c:axId val="46179840"/>
        <c:scaling>
          <c:orientation val="minMax"/>
          <c:max val="56.9"/>
          <c:min val="48.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5"/>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{352ABF4C-4E4B-4B9F-97D0-41DDD402804C}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C78-49B2-9602-7F93948A9B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{8228DE68-C32B-469C-85A7-D4557A09204B}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78-49B2-9602-7F93948A9B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{BFE549EC-811C-44D9-AA11-AD005CFD5DAF}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78-49B2-9602-7F93948A9B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{C958A146-A5FB-49BC-B444-1E8638BDE7D3}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78-49B2-9602-7F93948A9B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{042923C9-AF00-453C-B039-03CB5AAF0E4E}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78-49B2-9602-7F93948A9B3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{F034F923-E81E-4126-B241-ACCF648FDF86}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C78-49B2-9602-7F93948A9B3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{906509ED-B151-4A95-A853-BD661140E2BA}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C78-49B2-9602-7F93948A9B3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{E6B0830F-3B7D-414E-97BE-9FA7D17EF916}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C78-49B2-9602-7F93948A9B3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{57C02EA9-4C6D-464F-84D9-F028EE7C76E5}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C78-49B2-9602-7F93948A9B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4.3</c:v>
                </c:pt>
                <c:pt idx="16">
                  <c:v>5.3</c:v>
                </c:pt>
                <c:pt idx="24">
                  <c:v>6.5</c:v>
                </c:pt>
                <c:pt idx="32">
                  <c:v>8</c:v>
                </c:pt>
              </c:numCache>
            </c:numRef>
          </c:xVal>
          <c:yVal>
            <c:numRef>
              <c:f>公会計指標分析・財政指標組合せ分析表!$BP$73:$DC$73</c:f>
              <c:numCache>
                <c:formatCode>#,##0.0;"▲ "#,##0.0</c:formatCode>
                <c:ptCount val="40"/>
                <c:pt idx="0">
                  <c:v>49</c:v>
                </c:pt>
                <c:pt idx="8">
                  <c:v>65.5</c:v>
                </c:pt>
                <c:pt idx="16">
                  <c:v>64.2</c:v>
                </c:pt>
                <c:pt idx="24">
                  <c:v>45.3</c:v>
                </c:pt>
                <c:pt idx="32">
                  <c:v>60.8</c:v>
                </c:pt>
              </c:numCache>
            </c:numRef>
          </c:yVal>
          <c:smooth val="0"/>
          <c:extLst>
            <c:ext xmlns:c16="http://schemas.microsoft.com/office/drawing/2014/chart" uri="{C3380CC4-5D6E-409C-BE32-E72D297353CC}">
              <c16:uniqueId val="{00000009-DC78-49B2-9602-7F93948A9B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{E12361A3-75E1-42D4-81EE-1C9B02D4D33E}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C78-49B2-9602-7F93948A9B3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{46A3FB51-E5D7-42E6-808D-A9CFF3836B81}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78-49B2-9602-7F93948A9B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{FA4B9D20-9EA7-4D2F-AE88-C102DFE6C736}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78-49B2-9602-7F93948A9B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{416DF56B-D384-4F17-AF6A-6049DFC7B5BD}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78-49B2-9602-7F93948A9B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{0CB2CCCE-2A07-431C-BA68-1CA437508103}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78-49B2-9602-7F93948A9B3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{28225F58-961E-46B7-A94B-29A8ECD505C6}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C78-49B2-9602-7F93948A9B3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{6E099494-CCFF-4ABD-B01D-F380353CDF4A}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C78-49B2-9602-7F93948A9B3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{401B474C-6667-4E8B-A3AC-7EC6C7804987}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C78-49B2-9602-7F93948A9B3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{B4B7D7C0-5DF8-4289-BDA6-F58EB5AB93C1}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C78-49B2-9602-7F93948A9B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C78-49B2-9602-7F93948A9B39}"/>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元利償還金等：</a:t>
          </a:r>
          <a:endParaRPr lang="ja-JP" altLang="ja-JP" sz="1400">
            <a:effectLst/>
          </a:endParaRPr>
        </a:p>
        <a:p>
          <a:r>
            <a:rPr kumimoji="1" lang="ja-JP" altLang="ja-JP" sz="1100">
              <a:solidFill>
                <a:schemeClr val="dk1"/>
              </a:solidFill>
              <a:effectLst/>
              <a:latin typeface="+mn-lt"/>
              <a:ea typeface="+mn-ea"/>
              <a:cs typeface="+mn-cs"/>
            </a:rPr>
            <a:t>　元利償還金については、小中学校建設事業の償還開始等の影響により、過去５年</a:t>
          </a:r>
          <a:r>
            <a:rPr kumimoji="1" lang="ja-JP" altLang="en-US" sz="1100">
              <a:solidFill>
                <a:schemeClr val="dk1"/>
              </a:solidFill>
              <a:effectLst/>
              <a:latin typeface="+mn-lt"/>
              <a:ea typeface="+mn-ea"/>
              <a:cs typeface="+mn-cs"/>
            </a:rPr>
            <a:t>間</a:t>
          </a:r>
          <a:r>
            <a:rPr kumimoji="1" lang="ja-JP" altLang="ja-JP" sz="1100">
              <a:solidFill>
                <a:schemeClr val="dk1"/>
              </a:solidFill>
              <a:effectLst/>
              <a:latin typeface="+mn-lt"/>
              <a:ea typeface="+mn-ea"/>
              <a:cs typeface="+mn-cs"/>
            </a:rPr>
            <a:t>で最大となっている。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学校建設事業等の</a:t>
          </a:r>
          <a:r>
            <a:rPr kumimoji="1" lang="ja-JP" altLang="ja-JP" sz="1100">
              <a:solidFill>
                <a:schemeClr val="dk1"/>
              </a:solidFill>
              <a:effectLst/>
              <a:latin typeface="+mn-lt"/>
              <a:ea typeface="+mn-ea"/>
              <a:cs typeface="+mn-cs"/>
            </a:rPr>
            <a:t>大規模建設事業の財源としての</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の借入増により、償還のピークは平成３５年度～３７年度であると見込まれる。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算入公債費等：</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学校建設事業に伴う償還等の影響で</a:t>
          </a:r>
          <a:r>
            <a:rPr kumimoji="1" lang="ja-JP" altLang="ja-JP" sz="1100">
              <a:solidFill>
                <a:schemeClr val="dk1"/>
              </a:solidFill>
              <a:effectLst/>
              <a:latin typeface="+mn-lt"/>
              <a:ea typeface="+mn-ea"/>
              <a:cs typeface="+mn-cs"/>
            </a:rPr>
            <a:t>前年度との比較で</a:t>
          </a:r>
          <a:r>
            <a:rPr kumimoji="1" lang="ja-JP" altLang="en-US" sz="1100">
              <a:solidFill>
                <a:schemeClr val="dk1"/>
              </a:solidFill>
              <a:effectLst/>
              <a:latin typeface="+mn-lt"/>
              <a:ea typeface="+mn-ea"/>
              <a:cs typeface="+mn-cs"/>
            </a:rPr>
            <a:t>３ポイント増加しており</a:t>
          </a:r>
          <a:r>
            <a:rPr kumimoji="1" lang="ja-JP" altLang="ja-JP" sz="1100">
              <a:solidFill>
                <a:schemeClr val="dk1"/>
              </a:solidFill>
              <a:effectLst/>
              <a:latin typeface="+mn-lt"/>
              <a:ea typeface="+mn-ea"/>
              <a:cs typeface="+mn-cs"/>
            </a:rPr>
            <a:t>、今後も認定こども園建設事業などの大規模建設事業の財源として地方債の発行が増となる見込みであることから、交付税算入率の高い</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を活用していく。</a:t>
          </a:r>
          <a:endParaRPr lang="ja-JP" altLang="ja-JP" sz="1400">
            <a:effectLst/>
          </a:endParaRPr>
        </a:p>
        <a:p>
          <a:r>
            <a:rPr kumimoji="1" lang="ja-JP" altLang="ja-JP" sz="1100">
              <a:solidFill>
                <a:schemeClr val="dk1"/>
              </a:solidFill>
              <a:effectLst/>
              <a:latin typeface="+mn-lt"/>
              <a:ea typeface="+mn-ea"/>
              <a:cs typeface="+mn-cs"/>
            </a:rPr>
            <a:t>　今後も繰上償還の実施や徹底した歳出削減等により、元利償還金の抑制に努める。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a:t>
          </a:r>
          <a:endParaRPr lang="ja-JP" altLang="ja-JP" sz="1400">
            <a:effectLst/>
          </a:endParaRPr>
        </a:p>
        <a:p>
          <a:r>
            <a:rPr kumimoji="1" lang="ja-JP" altLang="ja-JP" sz="1100">
              <a:solidFill>
                <a:schemeClr val="dk1"/>
              </a:solidFill>
              <a:effectLst/>
              <a:latin typeface="+mn-lt"/>
              <a:ea typeface="+mn-ea"/>
              <a:cs typeface="+mn-cs"/>
            </a:rPr>
            <a:t>　一般会計等に係る地方債の現在高が大きな割合を</a:t>
          </a:r>
          <a:r>
            <a:rPr kumimoji="1" lang="ja-JP" altLang="en-US" sz="1100">
              <a:solidFill>
                <a:schemeClr val="dk1"/>
              </a:solidFill>
              <a:effectLst/>
              <a:latin typeface="+mn-lt"/>
              <a:ea typeface="+mn-ea"/>
              <a:cs typeface="+mn-cs"/>
            </a:rPr>
            <a:t>占めており、繰り上げ償還により残高が減少した年度もあるが、過去５年間はほぼ横ばいで推移している。</a:t>
          </a:r>
          <a:r>
            <a:rPr kumimoji="1" lang="ja-JP" altLang="ja-JP" sz="1100">
              <a:solidFill>
                <a:schemeClr val="dk1"/>
              </a:solidFill>
              <a:effectLst/>
              <a:latin typeface="+mn-lt"/>
              <a:ea typeface="+mn-ea"/>
              <a:cs typeface="+mn-cs"/>
            </a:rPr>
            <a:t>平成２８年度は繰上償還の実施に伴い減となっている。</a:t>
          </a:r>
          <a:endParaRPr lang="ja-JP" altLang="ja-JP" sz="1400">
            <a:effectLst/>
          </a:endParaRPr>
        </a:p>
        <a:p>
          <a:r>
            <a:rPr kumimoji="1" lang="ja-JP" altLang="ja-JP" sz="1100">
              <a:solidFill>
                <a:schemeClr val="dk1"/>
              </a:solidFill>
              <a:effectLst/>
              <a:latin typeface="+mn-lt"/>
              <a:ea typeface="+mn-ea"/>
              <a:cs typeface="+mn-cs"/>
            </a:rPr>
            <a:t>　小中学校建設事業等の大規模建設事業の財源として村債の借入も増えてきており、今後も認定こども園建設事業等に係る借入が見込まれている。繰上償還を積極的に行い、将来負担額の抑制に努める。</a:t>
          </a:r>
          <a:endParaRPr lang="ja-JP" altLang="ja-JP" sz="1400">
            <a:effectLst/>
          </a:endParaRPr>
        </a:p>
        <a:p>
          <a:r>
            <a:rPr kumimoji="1" lang="ja-JP" altLang="ja-JP" sz="1100">
              <a:solidFill>
                <a:schemeClr val="dk1"/>
              </a:solidFill>
              <a:effectLst/>
              <a:latin typeface="+mn-lt"/>
              <a:ea typeface="+mn-ea"/>
              <a:cs typeface="+mn-cs"/>
            </a:rPr>
            <a:t>充当可能財源等：</a:t>
          </a:r>
          <a:endParaRPr lang="ja-JP" altLang="ja-JP" sz="1400">
            <a:effectLst/>
          </a:endParaRPr>
        </a:p>
        <a:p>
          <a:r>
            <a:rPr kumimoji="1" lang="ja-JP" altLang="ja-JP" sz="1100">
              <a:solidFill>
                <a:schemeClr val="dk1"/>
              </a:solidFill>
              <a:effectLst/>
              <a:latin typeface="+mn-lt"/>
              <a:ea typeface="+mn-ea"/>
              <a:cs typeface="+mn-cs"/>
            </a:rPr>
            <a:t>　充当可能基金はほぼ横ばい傾向となっている。</a:t>
          </a:r>
          <a:endParaRPr lang="ja-JP" altLang="ja-JP" sz="1400">
            <a:effectLst/>
          </a:endParaRPr>
        </a:p>
        <a:p>
          <a:r>
            <a:rPr kumimoji="1" lang="ja-JP" altLang="ja-JP" sz="1100">
              <a:solidFill>
                <a:schemeClr val="dk1"/>
              </a:solidFill>
              <a:effectLst/>
              <a:latin typeface="+mn-lt"/>
              <a:ea typeface="+mn-ea"/>
              <a:cs typeface="+mn-cs"/>
            </a:rPr>
            <a:t>　今後は計画的な基金の積み増しを行い、充当可能財源等の確保に努める。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秋田県大潟村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年度末の基金全体の現在高は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969,453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42,949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千円の減となっている。主な減の理由は認定こども園等建設事業の本体工事の開始に伴い認定こども園等建設整備基金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認定こども園等建設事業等の大規模建設事業の財源としての地方債の借入増により、償還のピークは平成３５年度～３７年度であると見込まれる。また、今後大規模なかんがい排水施設の整備事業が予定されている。今後は可能な限り基金の積み増しを行い、充当可能財源等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・道路維持管理基金は、村道の維持管理をするための資金として設置している。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・認定こども園等建設整備基金は、認定こども園等建設整備に要する資金として設置している。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・観光振興基金は、観光施設の整備や観光振興のための資金として設置している。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・かんがい排水施設整備基金は、かんがい排水施設整備事業に伴う負担金の支払い及び償還金に必要な資金として設置している。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・地域福祉基金は、地域における福祉の増進を図るための事業を支援する資金として設置している。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前年度の一般会計の剰余金を３月補正で増額補正し積み立てている。平成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年度については、かんがい排水施設整備金が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千円の増、認定こども園等建設整備基金は事業実施に伴い、財源として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認定こども園等建設整備事業が終了するため、全額を取り崩しの上基金を廃止する予定である。今後は大規模なかんがい排水施設整備事業が予定されており、特定目的金ではかんがい排水施設整備基金を優先的に積み増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当初予算時に財源確保のために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千円を取崩したが、３月補正において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千円を積み立てを行ったことから、平成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年度末の財政調整基金の現在高は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大規模なかんがい排水施設整備事業が予定されており、特定目的基金であるかんがい排水施設整備基金や減債基金を優先的に積み増していく予定である。財政調整基金については可能な限り積み増しを行い、標準財政規模の１割を下回ることのないよう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例年、当初予算において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千円の積立金を予算措置している。平成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年度末の財政調整基金の現在高は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年度に認定こども園建設に伴う繰上償還として減債基金の大部分が充当される見込みである。今後も積極的に積み増しし、繰上償還を実施ししていく。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885738A-7548-45A8-910E-3FB426F4DF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E6BEC19-F2C4-4CE7-BE70-1FED48EDF7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AEDA48F-9C5D-49E6-8793-2A2852E14CF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4AB02B-CA95-4881-9635-3D54B5BD2AD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218BAFC-02DC-4BFC-9858-1FCA4B6048A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4DAD3DD-843B-4689-BEE8-1DF21D12100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4E4E703-CCA9-4305-AEB3-1D7A4CB2336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A793575-F8FE-46A8-8E4F-8845E27005C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A70AD72-B37D-450F-AFA5-D7C2EA33C1F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CA47A32-ED17-4D46-8ABE-09265D0952E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5B8B32B-9256-4A33-91A7-171BF98A628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9DD368F-E550-47E3-9EC6-A3EE575C2F8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3,205
3,196
170.11
3,959,364
3,828,341
127,864
2,167,390
4,174,877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F3A4300-EE26-46DE-8476-F8DB03DB1A3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A87C20F-D293-4F4B-8575-848E8A9F2F9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8D20D18-44D3-4FC1-9CFE-CC2F1699285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F534C47-3FFE-4969-8F97-D3303CF5491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EFDEFB5-F335-4487-96CB-EC2012C6A9B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707A220-9407-4B7C-AF1D-BCCE5214E68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9D2FFA1-9BDD-40F3-96A3-C0AD92BDD3C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98CE057-348D-4E08-9D77-954D9F56189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9B963A8-8052-4632-977C-34CBF82A9D5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68702F3-4A67-4AE5-BDC8-34A65CDD155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088E311-19E5-4F77-997E-5014C4E67D2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5BA753B-172F-4A5A-8EC5-444E839FF8F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83F5512-C8D9-4017-962F-0AECAE1A31C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9B48B37-17DB-45DF-AC58-200BD08C204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D2B143C-7984-4F87-9300-F6B51DF05D9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640D817-3944-42CD-8C3F-ECB957E361D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629B010-CD42-45C1-9CAE-C5B634FF00D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CEAEC30-02E2-4038-B4D5-7EF1A2C4DEE8}"/>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2595E479-9CC1-4A4C-9BFD-96D008DFADE7}"/>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4F659306-5BFC-4F67-89DB-C15551D1CE37}"/>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CECCEC6B-C661-4508-BEBE-E805FCED8DC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FFFD05C8-02A7-41A6-9EB1-FBDBC9EA3B9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342F1091-FAC6-4D21-9A22-01C0079BB6E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C9343770-AACF-4B5D-BD13-51680BCCAE28}"/>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2D436B85-7907-4F04-9E6A-8E2A3392828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AF0C2820-EB3B-47D6-9627-51D95236A19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790CEB25-90B9-4AD9-8920-1E421E3C631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F9C12720-304C-40E3-BED1-6407CB5C9A7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4860D5C7-C687-467D-A3DD-A67D6E7220A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4161C4E5-D00E-4109-862E-CDB198356DE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90F9A363-A94E-4712-BA9B-BF3484EAA84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E6B18C67-1FC7-4AA8-B351-D5C2270A8CE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C7C3FD93-FAFE-4089-A76A-9F62EA53E2B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13F8DEC3-77C0-414A-BCEC-F76856B6A68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有形固定資産減価償却率は類似団体平均</a:t>
          </a:r>
          <a:r>
            <a:rPr kumimoji="1" lang="ja-JP" altLang="en-US" sz="1000">
              <a:solidFill>
                <a:schemeClr val="dk1"/>
              </a:solidFill>
              <a:effectLst/>
              <a:latin typeface="+mn-lt"/>
              <a:ea typeface="+mn-ea"/>
              <a:cs typeface="+mn-cs"/>
            </a:rPr>
            <a:t>より低い水準にある</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公共施設等の更新を順次行っており、平成</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年度に小中学校施設を新設したことが主な要因と考えられる。</a:t>
          </a:r>
          <a:endParaRPr lang="ja-JP" altLang="ja-JP" sz="1000">
            <a:effectLst/>
          </a:endParaRPr>
        </a:p>
        <a:p>
          <a:r>
            <a:rPr kumimoji="1" lang="ja-JP" altLang="ja-JP" sz="1000">
              <a:solidFill>
                <a:schemeClr val="dk1"/>
              </a:solidFill>
              <a:effectLst/>
              <a:latin typeface="+mn-lt"/>
              <a:ea typeface="+mn-ea"/>
              <a:cs typeface="+mn-cs"/>
            </a:rPr>
            <a:t>しかしながら、役場庁舎や</a:t>
          </a:r>
          <a:r>
            <a:rPr kumimoji="1" lang="ja-JP" altLang="ja-JP" sz="900">
              <a:solidFill>
                <a:schemeClr val="dk1"/>
              </a:solidFill>
              <a:effectLst/>
              <a:latin typeface="+mn-lt"/>
              <a:ea typeface="+mn-ea"/>
              <a:cs typeface="+mn-cs"/>
            </a:rPr>
            <a:t>公民館</a:t>
          </a:r>
          <a:r>
            <a:rPr kumimoji="1" lang="ja-JP" altLang="ja-JP" sz="1000">
              <a:solidFill>
                <a:schemeClr val="dk1"/>
              </a:solidFill>
              <a:effectLst/>
              <a:latin typeface="+mn-lt"/>
              <a:ea typeface="+mn-ea"/>
              <a:cs typeface="+mn-cs"/>
            </a:rPr>
            <a:t>、体育館など、建設から３０年以上経過している施設もあり、改修</a:t>
          </a:r>
          <a:r>
            <a:rPr kumimoji="1" lang="ja-JP" altLang="en-US" sz="1000">
              <a:solidFill>
                <a:schemeClr val="dk1"/>
              </a:solidFill>
              <a:effectLst/>
              <a:latin typeface="+mn-lt"/>
              <a:ea typeface="+mn-ea"/>
              <a:cs typeface="+mn-cs"/>
            </a:rPr>
            <a:t>や</a:t>
          </a:r>
          <a:r>
            <a:rPr kumimoji="1" lang="ja-JP" altLang="ja-JP" sz="1000">
              <a:solidFill>
                <a:schemeClr val="dk1"/>
              </a:solidFill>
              <a:effectLst/>
              <a:latin typeface="+mn-lt"/>
              <a:ea typeface="+mn-ea"/>
              <a:cs typeface="+mn-cs"/>
            </a:rPr>
            <a:t>建て替え等が今後必要となってくることから、平成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年度に策定した公共施設等総合管理計画に基づき、公共施設の</a:t>
          </a:r>
          <a:r>
            <a:rPr kumimoji="1" lang="ja-JP" altLang="en-US" sz="1000">
              <a:solidFill>
                <a:schemeClr val="dk1"/>
              </a:solidFill>
              <a:effectLst/>
              <a:latin typeface="+mn-lt"/>
              <a:ea typeface="+mn-ea"/>
              <a:cs typeface="+mn-cs"/>
            </a:rPr>
            <a:t>老朽化対策</a:t>
          </a:r>
          <a:r>
            <a:rPr kumimoji="1" lang="ja-JP" altLang="ja-JP" sz="1000">
              <a:solidFill>
                <a:schemeClr val="dk1"/>
              </a:solidFill>
              <a:effectLst/>
              <a:latin typeface="+mn-lt"/>
              <a:ea typeface="+mn-ea"/>
              <a:cs typeface="+mn-cs"/>
            </a:rPr>
            <a:t>を適切に進め</a:t>
          </a:r>
          <a:r>
            <a:rPr kumimoji="1" lang="ja-JP" altLang="en-US" sz="1000">
              <a:solidFill>
                <a:schemeClr val="dk1"/>
              </a:solidFill>
              <a:effectLst/>
              <a:latin typeface="+mn-lt"/>
              <a:ea typeface="+mn-ea"/>
              <a:cs typeface="+mn-cs"/>
            </a:rPr>
            <a:t>る</a:t>
          </a:r>
          <a:r>
            <a:rPr kumimoji="1" lang="ja-JP" altLang="ja-JP" sz="1000">
              <a:solidFill>
                <a:schemeClr val="dk1"/>
              </a:solidFill>
              <a:effectLst/>
              <a:latin typeface="+mn-lt"/>
              <a:ea typeface="+mn-ea"/>
              <a:cs typeface="+mn-cs"/>
            </a:rPr>
            <a:t>。</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C8090E34-E8B0-4D90-9D75-3876601B195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A905EAF-74B9-4A6C-BAE4-BAF69AD6D94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71B81540-6079-4712-BAEB-2C185D7DFE5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D2641590-654F-46AD-9DCC-E0FB86C0183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3BF779A9-1979-44FC-B671-D26EE41FC5AB}"/>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3F5E29A6-D43C-4B3E-9526-AB16BA28C1AC}"/>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A767FAD5-793B-4E4F-B5EE-C010F7A7A69B}"/>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11A3125D-C786-42F0-9A56-EE8DF1B76D4E}"/>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479587EB-CCE7-49C5-8048-0634AC72251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E2DAEBD9-56EB-4C3B-8C85-326ED3711D64}"/>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CF588EAB-203E-475D-B606-80A36DAF714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A94978EE-E075-427D-A122-76E745B06F1C}"/>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CF89E1DA-24FC-4EAE-91DF-ABECCF86FF2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7495554C-9E46-40C4-AD12-EED24F0D1E9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8688EA14-18FB-408A-B6E7-3A577E8422A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2D4D6FB7-BF74-4EB4-B163-4037FA07D71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64" name="直線コネクタ 63">
          <a:extLst>
            <a:ext uri="{FF2B5EF4-FFF2-40B4-BE49-F238E27FC236}">
              <a16:creationId xmlns:a16="http://schemas.microsoft.com/office/drawing/2014/main" id="{CC4F1B9F-483D-4B3C-A925-C9B111433F9A}"/>
            </a:ext>
          </a:extLst>
        </xdr:cNvPr>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65" name="有形固定資産減価償却率最小値テキスト">
          <a:extLst>
            <a:ext uri="{FF2B5EF4-FFF2-40B4-BE49-F238E27FC236}">
              <a16:creationId xmlns:a16="http://schemas.microsoft.com/office/drawing/2014/main" id="{5B21AED3-159E-489E-911D-F97FEC88973F}"/>
            </a:ext>
          </a:extLst>
        </xdr:cNvPr>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66" name="直線コネクタ 65">
          <a:extLst>
            <a:ext uri="{FF2B5EF4-FFF2-40B4-BE49-F238E27FC236}">
              <a16:creationId xmlns:a16="http://schemas.microsoft.com/office/drawing/2014/main" id="{DD62DFD0-BC6E-4EA0-871A-CFB772C78A6F}"/>
            </a:ext>
          </a:extLst>
        </xdr:cNvPr>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67" name="有形固定資産減価償却率最大値テキスト">
          <a:extLst>
            <a:ext uri="{FF2B5EF4-FFF2-40B4-BE49-F238E27FC236}">
              <a16:creationId xmlns:a16="http://schemas.microsoft.com/office/drawing/2014/main" id="{0E634EDD-3683-4BDB-8D9F-FA2957AB19E8}"/>
            </a:ext>
          </a:extLst>
        </xdr:cNvPr>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68" name="直線コネクタ 67">
          <a:extLst>
            <a:ext uri="{FF2B5EF4-FFF2-40B4-BE49-F238E27FC236}">
              <a16:creationId xmlns:a16="http://schemas.microsoft.com/office/drawing/2014/main" id="{FDE7F9FB-568C-4444-94BF-CDDF62905440}"/>
            </a:ext>
          </a:extLst>
        </xdr:cNvPr>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69" name="有形固定資産減価償却率平均値テキスト">
          <a:extLst>
            <a:ext uri="{FF2B5EF4-FFF2-40B4-BE49-F238E27FC236}">
              <a16:creationId xmlns:a16="http://schemas.microsoft.com/office/drawing/2014/main" id="{0423D03E-5879-4564-A94A-6D512367249F}"/>
            </a:ext>
          </a:extLst>
        </xdr:cNvPr>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0" name="フローチャート: 判断 69">
          <a:extLst>
            <a:ext uri="{FF2B5EF4-FFF2-40B4-BE49-F238E27FC236}">
              <a16:creationId xmlns:a16="http://schemas.microsoft.com/office/drawing/2014/main" id="{A508029B-03DD-4201-B38D-01F1B634CADE}"/>
            </a:ext>
          </a:extLst>
        </xdr:cNvPr>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1" name="フローチャート: 判断 70">
          <a:extLst>
            <a:ext uri="{FF2B5EF4-FFF2-40B4-BE49-F238E27FC236}">
              <a16:creationId xmlns:a16="http://schemas.microsoft.com/office/drawing/2014/main" id="{5DBCA3A7-F038-4D0B-A21F-A7B423FE3C98}"/>
            </a:ext>
          </a:extLst>
        </xdr:cNvPr>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2" name="フローチャート: 判断 71">
          <a:extLst>
            <a:ext uri="{FF2B5EF4-FFF2-40B4-BE49-F238E27FC236}">
              <a16:creationId xmlns:a16="http://schemas.microsoft.com/office/drawing/2014/main" id="{943C6E95-F966-463B-85EB-540CDF15E2E1}"/>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996ADF40-D0D8-4113-B64B-9F73EE62AC7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ACB02AFD-72ED-402A-976B-AD221F4993B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63701877-8E38-4C68-B753-76085C3B12E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76ED6B48-A77D-4D87-8378-B49B1EBC0DA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8B15EA6-51C5-4E56-B5D6-8E53F3AE087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1905</xdr:rowOff>
    </xdr:from>
    <xdr:to>
      <xdr:col>19</xdr:col>
      <xdr:colOff>187325</xdr:colOff>
      <xdr:row>30</xdr:row>
      <xdr:rowOff>103505</xdr:rowOff>
    </xdr:to>
    <xdr:sp macro="" textlink="">
      <xdr:nvSpPr>
        <xdr:cNvPr id="78" name="楕円 77">
          <a:extLst>
            <a:ext uri="{FF2B5EF4-FFF2-40B4-BE49-F238E27FC236}">
              <a16:creationId xmlns:a16="http://schemas.microsoft.com/office/drawing/2014/main" id="{4B18E1BD-F8C1-4085-AA94-5F14D60A79AF}"/>
            </a:ext>
          </a:extLst>
        </xdr:cNvPr>
        <xdr:cNvSpPr/>
      </xdr:nvSpPr>
      <xdr:spPr>
        <a:xfrm>
          <a:off x="4000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95462</xdr:rowOff>
    </xdr:from>
    <xdr:to>
      <xdr:col>15</xdr:col>
      <xdr:colOff>187325</xdr:colOff>
      <xdr:row>31</xdr:row>
      <xdr:rowOff>25612</xdr:rowOff>
    </xdr:to>
    <xdr:sp macro="" textlink="">
      <xdr:nvSpPr>
        <xdr:cNvPr id="79" name="楕円 78">
          <a:extLst>
            <a:ext uri="{FF2B5EF4-FFF2-40B4-BE49-F238E27FC236}">
              <a16:creationId xmlns:a16="http://schemas.microsoft.com/office/drawing/2014/main" id="{1E17FA6A-7321-4166-9AAB-FA59B9EF8532}"/>
            </a:ext>
          </a:extLst>
        </xdr:cNvPr>
        <xdr:cNvSpPr/>
      </xdr:nvSpPr>
      <xdr:spPr>
        <a:xfrm>
          <a:off x="3238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146262</xdr:rowOff>
    </xdr:to>
    <xdr:cxnSp macro="">
      <xdr:nvCxnSpPr>
        <xdr:cNvPr id="80" name="直線コネクタ 79">
          <a:extLst>
            <a:ext uri="{FF2B5EF4-FFF2-40B4-BE49-F238E27FC236}">
              <a16:creationId xmlns:a16="http://schemas.microsoft.com/office/drawing/2014/main" id="{B2F6D619-B47F-46B9-AE46-3BF50A1E8ED6}"/>
            </a:ext>
          </a:extLst>
        </xdr:cNvPr>
        <xdr:cNvCxnSpPr/>
      </xdr:nvCxnSpPr>
      <xdr:spPr>
        <a:xfrm flipV="1">
          <a:off x="3289300" y="5967730"/>
          <a:ext cx="762000" cy="9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81" name="n_1aveValue有形固定資産減価償却率">
          <a:extLst>
            <a:ext uri="{FF2B5EF4-FFF2-40B4-BE49-F238E27FC236}">
              <a16:creationId xmlns:a16="http://schemas.microsoft.com/office/drawing/2014/main" id="{A1EEEC6A-DA2F-43B5-BE18-7EB15948B334}"/>
            </a:ext>
          </a:extLst>
        </xdr:cNvPr>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2" name="n_2aveValue有形固定資産減価償却率">
          <a:extLst>
            <a:ext uri="{FF2B5EF4-FFF2-40B4-BE49-F238E27FC236}">
              <a16:creationId xmlns:a16="http://schemas.microsoft.com/office/drawing/2014/main" id="{157F8799-A2D1-47C0-A823-3EB3664887D8}"/>
            </a:ext>
          </a:extLst>
        </xdr:cNvPr>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94632</xdr:rowOff>
    </xdr:from>
    <xdr:ext cx="405111" cy="259045"/>
    <xdr:sp macro="" textlink="">
      <xdr:nvSpPr>
        <xdr:cNvPr id="83" name="n_1mainValue有形固定資産減価償却率">
          <a:extLst>
            <a:ext uri="{FF2B5EF4-FFF2-40B4-BE49-F238E27FC236}">
              <a16:creationId xmlns:a16="http://schemas.microsoft.com/office/drawing/2014/main" id="{1C40FFC0-34CC-4B09-8250-70EF910782BF}"/>
            </a:ext>
          </a:extLst>
        </xdr:cNvPr>
        <xdr:cNvSpPr txBox="1"/>
      </xdr:nvSpPr>
      <xdr:spPr>
        <a:xfrm>
          <a:off x="38360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16739</xdr:rowOff>
    </xdr:from>
    <xdr:ext cx="405111" cy="259045"/>
    <xdr:sp macro="" textlink="">
      <xdr:nvSpPr>
        <xdr:cNvPr id="84" name="n_2mainValue有形固定資産減価償却率">
          <a:extLst>
            <a:ext uri="{FF2B5EF4-FFF2-40B4-BE49-F238E27FC236}">
              <a16:creationId xmlns:a16="http://schemas.microsoft.com/office/drawing/2014/main" id="{500D3903-34D4-4823-B090-CF26E70FC222}"/>
            </a:ext>
          </a:extLst>
        </xdr:cNvPr>
        <xdr:cNvSpPr txBox="1"/>
      </xdr:nvSpPr>
      <xdr:spPr>
        <a:xfrm>
          <a:off x="3086744" y="610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a:extLst>
            <a:ext uri="{FF2B5EF4-FFF2-40B4-BE49-F238E27FC236}">
              <a16:creationId xmlns:a16="http://schemas.microsoft.com/office/drawing/2014/main" id="{8C9BC56B-8EC5-4AF9-B90C-6B64F69266A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a:extLst>
            <a:ext uri="{FF2B5EF4-FFF2-40B4-BE49-F238E27FC236}">
              <a16:creationId xmlns:a16="http://schemas.microsoft.com/office/drawing/2014/main" id="{2D56DD63-D983-48F4-B1F3-DB6E4AD481E4}"/>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a:extLst>
            <a:ext uri="{FF2B5EF4-FFF2-40B4-BE49-F238E27FC236}">
              <a16:creationId xmlns:a16="http://schemas.microsoft.com/office/drawing/2014/main" id="{7E40DE70-89FF-4577-84E6-A333404A5A15}"/>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a:extLst>
            <a:ext uri="{FF2B5EF4-FFF2-40B4-BE49-F238E27FC236}">
              <a16:creationId xmlns:a16="http://schemas.microsoft.com/office/drawing/2014/main" id="{62FCD142-C29E-49D7-9CD0-FF488E10A53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a:extLst>
            <a:ext uri="{FF2B5EF4-FFF2-40B4-BE49-F238E27FC236}">
              <a16:creationId xmlns:a16="http://schemas.microsoft.com/office/drawing/2014/main" id="{D0082A44-9E2A-4B4A-B13D-5C5BB6E1814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a:extLst>
            <a:ext uri="{FF2B5EF4-FFF2-40B4-BE49-F238E27FC236}">
              <a16:creationId xmlns:a16="http://schemas.microsoft.com/office/drawing/2014/main" id="{113A4116-FEAD-4712-AD99-2A06539671A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a:extLst>
            <a:ext uri="{FF2B5EF4-FFF2-40B4-BE49-F238E27FC236}">
              <a16:creationId xmlns:a16="http://schemas.microsoft.com/office/drawing/2014/main" id="{C8ACBE92-93E3-4125-8D43-7091555F3AE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a:extLst>
            <a:ext uri="{FF2B5EF4-FFF2-40B4-BE49-F238E27FC236}">
              <a16:creationId xmlns:a16="http://schemas.microsoft.com/office/drawing/2014/main" id="{24061821-45E9-4A09-BE31-D9BEBDA7B83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a:extLst>
            <a:ext uri="{FF2B5EF4-FFF2-40B4-BE49-F238E27FC236}">
              <a16:creationId xmlns:a16="http://schemas.microsoft.com/office/drawing/2014/main" id="{D015283C-A559-4592-8CAD-B6BFE025B45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a:extLst>
            <a:ext uri="{FF2B5EF4-FFF2-40B4-BE49-F238E27FC236}">
              <a16:creationId xmlns:a16="http://schemas.microsoft.com/office/drawing/2014/main" id="{FD00A63C-E084-4E7D-BBB6-28C6E52C18E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a:extLst>
            <a:ext uri="{FF2B5EF4-FFF2-40B4-BE49-F238E27FC236}">
              <a16:creationId xmlns:a16="http://schemas.microsoft.com/office/drawing/2014/main" id="{BC8ADBF9-8D42-4FB2-98D0-0BBD4A32720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a:extLst>
            <a:ext uri="{FF2B5EF4-FFF2-40B4-BE49-F238E27FC236}">
              <a16:creationId xmlns:a16="http://schemas.microsoft.com/office/drawing/2014/main" id="{AF82ADE3-F271-4B97-9EC4-895EDAE3FA1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a:extLst>
            <a:ext uri="{FF2B5EF4-FFF2-40B4-BE49-F238E27FC236}">
              <a16:creationId xmlns:a16="http://schemas.microsoft.com/office/drawing/2014/main" id="{F8460975-ABAF-4B89-BEDF-2921006B1ED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秋田県平均をわずかに下回っているが類似団体平均を上回っている。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年度に小中学校施設の建て替えを行った際の地方債残高の影響等から将来負担額が高くなっており、加えて基金等充当可能財源が少ないことで債務償還可能年数が長期になっていると考えられる。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今後は財政改革大綱に基づき徹底した歳出削減を行い、積極的な繰上償還の実施や減債基金の積み増し等を行い、債務償還可能年数の引き下げを図っていく。</a:t>
          </a:r>
        </a:p>
      </xdr:txBody>
    </xdr:sp>
    <xdr:clientData/>
  </xdr:twoCellAnchor>
  <xdr:oneCellAnchor>
    <xdr:from>
      <xdr:col>57</xdr:col>
      <xdr:colOff>111125</xdr:colOff>
      <xdr:row>23</xdr:row>
      <xdr:rowOff>47625</xdr:rowOff>
    </xdr:from>
    <xdr:ext cx="349839" cy="225703"/>
    <xdr:sp macro="" textlink="">
      <xdr:nvSpPr>
        <xdr:cNvPr id="98" name="テキスト ボックス 97">
          <a:extLst>
            <a:ext uri="{FF2B5EF4-FFF2-40B4-BE49-F238E27FC236}">
              <a16:creationId xmlns:a16="http://schemas.microsoft.com/office/drawing/2014/main" id="{D083CEA8-2C88-45CE-9045-9937F9A2E01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a:extLst>
            <a:ext uri="{FF2B5EF4-FFF2-40B4-BE49-F238E27FC236}">
              <a16:creationId xmlns:a16="http://schemas.microsoft.com/office/drawing/2014/main" id="{B910B2B0-E89E-487E-8399-D8BA8B077D7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0" name="直線コネクタ 99">
          <a:extLst>
            <a:ext uri="{FF2B5EF4-FFF2-40B4-BE49-F238E27FC236}">
              <a16:creationId xmlns:a16="http://schemas.microsoft.com/office/drawing/2014/main" id="{13D6F905-C54A-465C-AD2C-E21C9B834FE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1" name="テキスト ボックス 100">
          <a:extLst>
            <a:ext uri="{FF2B5EF4-FFF2-40B4-BE49-F238E27FC236}">
              <a16:creationId xmlns:a16="http://schemas.microsoft.com/office/drawing/2014/main" id="{41E08633-B86E-459A-8F3E-1AB65E5EC289}"/>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2" name="直線コネクタ 101">
          <a:extLst>
            <a:ext uri="{FF2B5EF4-FFF2-40B4-BE49-F238E27FC236}">
              <a16:creationId xmlns:a16="http://schemas.microsoft.com/office/drawing/2014/main" id="{93A2E205-3216-4F8C-BAC1-4AE5070EB109}"/>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3" name="テキスト ボックス 102">
          <a:extLst>
            <a:ext uri="{FF2B5EF4-FFF2-40B4-BE49-F238E27FC236}">
              <a16:creationId xmlns:a16="http://schemas.microsoft.com/office/drawing/2014/main" id="{C33E3DCB-B1D0-488A-8BFD-C5184D65C16D}"/>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4" name="直線コネクタ 103">
          <a:extLst>
            <a:ext uri="{FF2B5EF4-FFF2-40B4-BE49-F238E27FC236}">
              <a16:creationId xmlns:a16="http://schemas.microsoft.com/office/drawing/2014/main" id="{727F115F-3E68-454E-917A-E496296EECA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5" name="テキスト ボックス 104">
          <a:extLst>
            <a:ext uri="{FF2B5EF4-FFF2-40B4-BE49-F238E27FC236}">
              <a16:creationId xmlns:a16="http://schemas.microsoft.com/office/drawing/2014/main" id="{9140F03F-356B-4217-BE78-CB526EAC1632}"/>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6" name="直線コネクタ 105">
          <a:extLst>
            <a:ext uri="{FF2B5EF4-FFF2-40B4-BE49-F238E27FC236}">
              <a16:creationId xmlns:a16="http://schemas.microsoft.com/office/drawing/2014/main" id="{4CC70ABB-19D2-449B-AE39-BF0D93735E3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7" name="テキスト ボックス 106">
          <a:extLst>
            <a:ext uri="{FF2B5EF4-FFF2-40B4-BE49-F238E27FC236}">
              <a16:creationId xmlns:a16="http://schemas.microsoft.com/office/drawing/2014/main" id="{69E16CAC-FA57-47D6-BC38-50C22EFC2E44}"/>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8" name="直線コネクタ 107">
          <a:extLst>
            <a:ext uri="{FF2B5EF4-FFF2-40B4-BE49-F238E27FC236}">
              <a16:creationId xmlns:a16="http://schemas.microsoft.com/office/drawing/2014/main" id="{7C019E3D-16A2-4DF7-8D73-3326A0F66E9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09" name="テキスト ボックス 108">
          <a:extLst>
            <a:ext uri="{FF2B5EF4-FFF2-40B4-BE49-F238E27FC236}">
              <a16:creationId xmlns:a16="http://schemas.microsoft.com/office/drawing/2014/main" id="{EE197FF3-C1CC-495E-AA01-17BA2B6A1BDE}"/>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0" name="直線コネクタ 109">
          <a:extLst>
            <a:ext uri="{FF2B5EF4-FFF2-40B4-BE49-F238E27FC236}">
              <a16:creationId xmlns:a16="http://schemas.microsoft.com/office/drawing/2014/main" id="{13F4DB4C-F7E6-40B9-806E-CE40BDF75054}"/>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1" name="テキスト ボックス 110">
          <a:extLst>
            <a:ext uri="{FF2B5EF4-FFF2-40B4-BE49-F238E27FC236}">
              <a16:creationId xmlns:a16="http://schemas.microsoft.com/office/drawing/2014/main" id="{84BE6290-3525-4E7A-853A-9130EB9044AE}"/>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a:extLst>
            <a:ext uri="{FF2B5EF4-FFF2-40B4-BE49-F238E27FC236}">
              <a16:creationId xmlns:a16="http://schemas.microsoft.com/office/drawing/2014/main" id="{3C8E3E86-A9C6-4032-899F-0E73B5309F4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a:extLst>
            <a:ext uri="{FF2B5EF4-FFF2-40B4-BE49-F238E27FC236}">
              <a16:creationId xmlns:a16="http://schemas.microsoft.com/office/drawing/2014/main" id="{EBD686A4-0BB9-4EFA-BE01-318153D18765}"/>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a:extLst>
            <a:ext uri="{FF2B5EF4-FFF2-40B4-BE49-F238E27FC236}">
              <a16:creationId xmlns:a16="http://schemas.microsoft.com/office/drawing/2014/main" id="{FB41088A-3278-47EC-8BB1-9C494170B1A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15" name="直線コネクタ 114">
          <a:extLst>
            <a:ext uri="{FF2B5EF4-FFF2-40B4-BE49-F238E27FC236}">
              <a16:creationId xmlns:a16="http://schemas.microsoft.com/office/drawing/2014/main" id="{E85DB654-029E-4ED3-B0D9-6F2C09F719BC}"/>
            </a:ext>
          </a:extLst>
        </xdr:cNvPr>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6" name="債務償還可能年数最小値テキスト">
          <a:extLst>
            <a:ext uri="{FF2B5EF4-FFF2-40B4-BE49-F238E27FC236}">
              <a16:creationId xmlns:a16="http://schemas.microsoft.com/office/drawing/2014/main" id="{42916972-9693-47EB-A680-91E4C20DEA8C}"/>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7" name="直線コネクタ 116">
          <a:extLst>
            <a:ext uri="{FF2B5EF4-FFF2-40B4-BE49-F238E27FC236}">
              <a16:creationId xmlns:a16="http://schemas.microsoft.com/office/drawing/2014/main" id="{3633C058-00A1-441D-BC5D-259ACF3BB3EE}"/>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18" name="債務償還可能年数最大値テキスト">
          <a:extLst>
            <a:ext uri="{FF2B5EF4-FFF2-40B4-BE49-F238E27FC236}">
              <a16:creationId xmlns:a16="http://schemas.microsoft.com/office/drawing/2014/main" id="{5C4883E7-E544-4593-A524-EF08074B8C13}"/>
            </a:ext>
          </a:extLst>
        </xdr:cNvPr>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19" name="直線コネクタ 118">
          <a:extLst>
            <a:ext uri="{FF2B5EF4-FFF2-40B4-BE49-F238E27FC236}">
              <a16:creationId xmlns:a16="http://schemas.microsoft.com/office/drawing/2014/main" id="{5EFE2C3B-A529-48C4-BA95-DF0739378A2A}"/>
            </a:ext>
          </a:extLst>
        </xdr:cNvPr>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0" name="債務償還可能年数平均値テキスト">
          <a:extLst>
            <a:ext uri="{FF2B5EF4-FFF2-40B4-BE49-F238E27FC236}">
              <a16:creationId xmlns:a16="http://schemas.microsoft.com/office/drawing/2014/main" id="{A7AE31D3-2546-49F8-B166-076A92ED9E1B}"/>
            </a:ext>
          </a:extLst>
        </xdr:cNvPr>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1" name="フローチャート: 判断 120">
          <a:extLst>
            <a:ext uri="{FF2B5EF4-FFF2-40B4-BE49-F238E27FC236}">
              <a16:creationId xmlns:a16="http://schemas.microsoft.com/office/drawing/2014/main" id="{DA7AEA1D-ADBC-43C7-A6E3-E8971E63D2A2}"/>
            </a:ext>
          </a:extLst>
        </xdr:cNvPr>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B4CCEE83-7F48-493C-B9E8-F0B2C959B0E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7C54895A-517E-4267-BACF-2A0A80245CD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19D29BC4-B004-4E88-A4F8-1288C0B926A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5652EC53-66AE-4F35-B597-431A34ED7CD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13CE7AA-82B2-45AA-A525-595F2774EC0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8618</xdr:rowOff>
    </xdr:from>
    <xdr:to>
      <xdr:col>76</xdr:col>
      <xdr:colOff>73025</xdr:colOff>
      <xdr:row>28</xdr:row>
      <xdr:rowOff>110218</xdr:rowOff>
    </xdr:to>
    <xdr:sp macro="" textlink="">
      <xdr:nvSpPr>
        <xdr:cNvPr id="127" name="楕円 126">
          <a:extLst>
            <a:ext uri="{FF2B5EF4-FFF2-40B4-BE49-F238E27FC236}">
              <a16:creationId xmlns:a16="http://schemas.microsoft.com/office/drawing/2014/main" id="{E451F73E-FCA4-4020-8328-835CCB1612A0}"/>
            </a:ext>
          </a:extLst>
        </xdr:cNvPr>
        <xdr:cNvSpPr/>
      </xdr:nvSpPr>
      <xdr:spPr>
        <a:xfrm>
          <a:off x="14744700" y="55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31495</xdr:rowOff>
    </xdr:from>
    <xdr:ext cx="340478" cy="259045"/>
    <xdr:sp macro="" textlink="">
      <xdr:nvSpPr>
        <xdr:cNvPr id="128" name="債務償還可能年数該当値テキスト">
          <a:extLst>
            <a:ext uri="{FF2B5EF4-FFF2-40B4-BE49-F238E27FC236}">
              <a16:creationId xmlns:a16="http://schemas.microsoft.com/office/drawing/2014/main" id="{B4EA103D-4167-4314-BA7F-A32172545CB2}"/>
            </a:ext>
          </a:extLst>
        </xdr:cNvPr>
        <xdr:cNvSpPr txBox="1"/>
      </xdr:nvSpPr>
      <xdr:spPr>
        <a:xfrm>
          <a:off x="14846300" y="54321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a:extLst>
            <a:ext uri="{FF2B5EF4-FFF2-40B4-BE49-F238E27FC236}">
              <a16:creationId xmlns:a16="http://schemas.microsoft.com/office/drawing/2014/main" id="{D349F458-699C-4C52-A128-7255E591043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a:extLst>
            <a:ext uri="{FF2B5EF4-FFF2-40B4-BE49-F238E27FC236}">
              <a16:creationId xmlns:a16="http://schemas.microsoft.com/office/drawing/2014/main" id="{A143EE3C-5947-49DB-B754-0161BD74CAE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a:extLst>
            <a:ext uri="{FF2B5EF4-FFF2-40B4-BE49-F238E27FC236}">
              <a16:creationId xmlns:a16="http://schemas.microsoft.com/office/drawing/2014/main" id="{916BC2B7-FE82-4AA6-B02C-6C183EEF90E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a:extLst>
            <a:ext uri="{FF2B5EF4-FFF2-40B4-BE49-F238E27FC236}">
              <a16:creationId xmlns:a16="http://schemas.microsoft.com/office/drawing/2014/main" id="{A511928B-6B27-4FE2-82F1-A94406C9F1C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a:extLst>
            <a:ext uri="{FF2B5EF4-FFF2-40B4-BE49-F238E27FC236}">
              <a16:creationId xmlns:a16="http://schemas.microsoft.com/office/drawing/2014/main" id="{ED7280CF-BFB0-45A4-95ED-CC6A59B94BB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a:extLst>
            <a:ext uri="{FF2B5EF4-FFF2-40B4-BE49-F238E27FC236}">
              <a16:creationId xmlns:a16="http://schemas.microsoft.com/office/drawing/2014/main" id="{AEC21A7F-FBD2-4FE5-8067-7724C94FB63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132D9C1-2006-46D3-8813-D3C147CC9BA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CD807F4-F349-4C1E-8507-6187F15D97E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F9AEDC0-F305-4DAF-BBC7-CF135944EE2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E8AA516-8FB2-490A-B3B4-77063F25B32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ABB95BB-97A6-4400-8B57-5CF1261A788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9274EB4-3E7C-46F9-8464-F03D2D9F0FC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954E58F-17EE-4A68-9D86-7E5C8563D5F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DECF3F7-F770-4111-A9C5-D0CFE5096B7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1D07BC7-F9D8-43DA-BD85-AAFE26283B3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B51B239-EE4F-429F-8419-B38D9E4CA57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3,205
3,196
170.11
3,959,364
3,828,341
127,864
2,167,390
4,174,877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D771552-D86F-47EA-B712-92F82D4AB29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25BF881-9BA7-4171-8EEC-598E4BD451B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1C4BC1A-7D1D-4C65-B5A7-B06869D0B09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2886191-8061-456C-A0D1-8BA5C62A25C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EA639E7-DECF-48CC-9A24-56A854CFD80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A3E2BA8-4FBD-47B8-B094-EE7739AB6A8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02784C9-13EA-4238-9DAB-77D89CC0019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5BFADF8-B06F-44B3-A864-39E8EDDBCEA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4CDB7DC-CB0E-40EB-9E73-79AD496613B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1CA75BA-3A2E-4E13-8B3E-DDE3B0146AE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DE5C091-5127-422F-8517-CC398C9F0F2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3D1C4DB-2DDF-4CB1-AD55-29DE0650438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1AF8831-05D0-4659-86D9-7EC2B5CE70C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13E0524-810C-4CC3-95BD-D85AE40AA66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1A0DD28-8873-4416-B4D7-9F3BD9A6C92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B29FFBF-48DB-46D1-8563-82FBAFDC2E5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67FB76D-D9DE-4496-85B6-81AD0D42E6E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4C688EA-4471-417C-819E-B91F617151B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FAD5D9CC-C9C6-4EB6-9F44-E1FFBD4CBEC3}"/>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6791D13-D2ED-43D5-8FDA-83047BC80E1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44E85D8-B30A-4626-BAFB-14D7AA12F61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91922F6-2DAC-46E7-869E-C62EE27FFFD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9D0E763-B423-4085-88A8-13553DF3ED0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3CDD73F-7FBD-4DF3-A2A5-A180BC7D30B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13F6EDC-6CE4-4E53-BACA-C7743FB0686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4420DEC-31D3-4A1A-BE0B-DCA490C70D7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EF1FECC-27A7-46B3-AC4A-802AABB7373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04A8A03-F6AD-41DD-B9CB-D403E202D4B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75152964-B75A-47CF-99E2-43002F2A3EB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5CB8153-9421-47C1-ABE3-437A5DDFE55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54F23701-5F49-47FE-93AD-CCB8ED5B29C2}"/>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4AFB4C91-075E-4869-9AE7-456EDC9B703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E87B4C8-C8F7-4FAE-B15E-0B1835419342}"/>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3CF48EF6-6017-451A-8D54-A1EFEA1F8B5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6B312682-7A33-4A7F-B315-17BE7DDE620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A046AE59-6BB8-45B5-BDE9-7DA919742A2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BB2FE9CE-0A41-42C4-8B4E-00BD792527F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66F144BF-EE30-424B-BDB7-C6A96CE596D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AA42429-2BCF-4B80-A481-43C30FC68E7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40F4F0E0-59D9-482D-A7CC-939AA924332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4EFEC518-5596-45ED-B1AB-516CAF0C6DD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CB9CFEF0-B729-46EC-8243-8831A33C091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4C2C6612-1B17-4C20-AE4D-68E5D1C3074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59B08278-C8A8-4C66-969D-981E9EE73A9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C87F686D-A292-43CE-8175-D352671AB69D}"/>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546CCD16-41E4-45BE-9BFC-D4D94369CCAB}"/>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A1686668-E639-404D-AA02-8F7D7F81BF66}"/>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640D7433-2D77-4E74-BE1D-882359905990}"/>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297386BF-D1A1-4432-98BD-346EE8B4EC71}"/>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a:extLst>
            <a:ext uri="{FF2B5EF4-FFF2-40B4-BE49-F238E27FC236}">
              <a16:creationId xmlns:a16="http://schemas.microsoft.com/office/drawing/2014/main" id="{7183B9DF-182A-4A70-9C65-17C4937454AB}"/>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0289F750-B104-4B15-986B-CEAAD5F17624}"/>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17EBB4F6-DCFC-4D97-BB34-76ECAB35FEC5}"/>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id="{AC41028D-4C9F-4728-A6BD-636CF9093FAF}"/>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A99CE8F4-EEE7-4AAA-B907-C13209C27B0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A54E23E2-52A0-44C3-9A83-906A49096BA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20AC1A5-F245-4EA9-86F4-555E6A938C1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0F895D6-0BD0-430D-9B48-4BF05A0D799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78C321B-1B9F-4CA1-B4BB-D2B68F3168A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65405</xdr:rowOff>
    </xdr:from>
    <xdr:to>
      <xdr:col>20</xdr:col>
      <xdr:colOff>38100</xdr:colOff>
      <xdr:row>34</xdr:row>
      <xdr:rowOff>167005</xdr:rowOff>
    </xdr:to>
    <xdr:sp macro="" textlink="">
      <xdr:nvSpPr>
        <xdr:cNvPr id="70" name="楕円 69">
          <a:extLst>
            <a:ext uri="{FF2B5EF4-FFF2-40B4-BE49-F238E27FC236}">
              <a16:creationId xmlns:a16="http://schemas.microsoft.com/office/drawing/2014/main" id="{749372DF-3B2E-4A2B-B6E4-95CBBB5229AC}"/>
            </a:ext>
          </a:extLst>
        </xdr:cNvPr>
        <xdr:cNvSpPr/>
      </xdr:nvSpPr>
      <xdr:spPr>
        <a:xfrm>
          <a:off x="37465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59690</xdr:rowOff>
    </xdr:from>
    <xdr:to>
      <xdr:col>15</xdr:col>
      <xdr:colOff>101600</xdr:colOff>
      <xdr:row>34</xdr:row>
      <xdr:rowOff>161290</xdr:rowOff>
    </xdr:to>
    <xdr:sp macro="" textlink="">
      <xdr:nvSpPr>
        <xdr:cNvPr id="71" name="楕円 70">
          <a:extLst>
            <a:ext uri="{FF2B5EF4-FFF2-40B4-BE49-F238E27FC236}">
              <a16:creationId xmlns:a16="http://schemas.microsoft.com/office/drawing/2014/main" id="{9F6D8486-8D99-4D17-A97A-46F4486D1715}"/>
            </a:ext>
          </a:extLst>
        </xdr:cNvPr>
        <xdr:cNvSpPr/>
      </xdr:nvSpPr>
      <xdr:spPr>
        <a:xfrm>
          <a:off x="2857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110490</xdr:rowOff>
    </xdr:from>
    <xdr:to>
      <xdr:col>19</xdr:col>
      <xdr:colOff>177800</xdr:colOff>
      <xdr:row>34</xdr:row>
      <xdr:rowOff>116205</xdr:rowOff>
    </xdr:to>
    <xdr:cxnSp macro="">
      <xdr:nvCxnSpPr>
        <xdr:cNvPr id="72" name="直線コネクタ 71">
          <a:extLst>
            <a:ext uri="{FF2B5EF4-FFF2-40B4-BE49-F238E27FC236}">
              <a16:creationId xmlns:a16="http://schemas.microsoft.com/office/drawing/2014/main" id="{C61166C0-A714-4948-93DC-FC146CC52CF0}"/>
            </a:ext>
          </a:extLst>
        </xdr:cNvPr>
        <xdr:cNvCxnSpPr/>
      </xdr:nvCxnSpPr>
      <xdr:spPr>
        <a:xfrm>
          <a:off x="2908300" y="59397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3" name="n_1aveValue【道路】&#10;有形固定資産減価償却率">
          <a:extLst>
            <a:ext uri="{FF2B5EF4-FFF2-40B4-BE49-F238E27FC236}">
              <a16:creationId xmlns:a16="http://schemas.microsoft.com/office/drawing/2014/main" id="{D3B11E63-7ABA-4448-AD03-2B2807892C36}"/>
            </a:ext>
          </a:extLst>
        </xdr:cNvPr>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74" name="n_2aveValue【道路】&#10;有形固定資産減価償却率">
          <a:extLst>
            <a:ext uri="{FF2B5EF4-FFF2-40B4-BE49-F238E27FC236}">
              <a16:creationId xmlns:a16="http://schemas.microsoft.com/office/drawing/2014/main" id="{DA77F403-1849-4681-BE7E-72218984215F}"/>
            </a:ext>
          </a:extLst>
        </xdr:cNvPr>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12082</xdr:rowOff>
    </xdr:from>
    <xdr:ext cx="405111" cy="259045"/>
    <xdr:sp macro="" textlink="">
      <xdr:nvSpPr>
        <xdr:cNvPr id="75" name="n_1mainValue【道路】&#10;有形固定資産減価償却率">
          <a:extLst>
            <a:ext uri="{FF2B5EF4-FFF2-40B4-BE49-F238E27FC236}">
              <a16:creationId xmlns:a16="http://schemas.microsoft.com/office/drawing/2014/main" id="{7EC1C07A-33CE-45C1-AE9E-02AC2388CE22}"/>
            </a:ext>
          </a:extLst>
        </xdr:cNvPr>
        <xdr:cNvSpPr txBox="1"/>
      </xdr:nvSpPr>
      <xdr:spPr>
        <a:xfrm>
          <a:off x="3582044" y="56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6367</xdr:rowOff>
    </xdr:from>
    <xdr:ext cx="405111" cy="259045"/>
    <xdr:sp macro="" textlink="">
      <xdr:nvSpPr>
        <xdr:cNvPr id="76" name="n_2mainValue【道路】&#10;有形固定資産減価償却率">
          <a:extLst>
            <a:ext uri="{FF2B5EF4-FFF2-40B4-BE49-F238E27FC236}">
              <a16:creationId xmlns:a16="http://schemas.microsoft.com/office/drawing/2014/main" id="{13B14D6D-943E-4284-AA57-31EF63786094}"/>
            </a:ext>
          </a:extLst>
        </xdr:cNvPr>
        <xdr:cNvSpPr txBox="1"/>
      </xdr:nvSpPr>
      <xdr:spPr>
        <a:xfrm>
          <a:off x="2705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27BF3C5C-4EB4-4E76-9C58-1FC1D99A503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B69762BE-53FF-4589-9765-46B526E7B1A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615B14E-9E2D-442E-A2DF-312906896E2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BDDB7D57-EF70-418E-B5E4-6E27E482BD9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68A5B71-2805-4CE9-B227-B4B4E029AC5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1B4B5032-BC28-43AC-93E8-92A67A0B152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6A72A12E-59A1-4868-B312-C5B4FDF892A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C2443F6D-19F1-41CE-97CA-AD1CAA6A637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9A461574-346F-4226-B07A-9C974973C4B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3D1F2C52-D3EA-4D76-A93B-D62BCF24472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A49FCF7E-A70F-4B19-B3A9-5B46AE7D2FA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651FB73E-DE0E-479F-B5CF-BE00C789796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0A7D70B8-46A5-418E-B4E1-438D5C3F184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a:extLst>
            <a:ext uri="{FF2B5EF4-FFF2-40B4-BE49-F238E27FC236}">
              <a16:creationId xmlns:a16="http://schemas.microsoft.com/office/drawing/2014/main" id="{86746687-427D-44E7-8FB7-AC0880DBD461}"/>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EE938C5C-A1F8-471F-A196-33932B419E1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id="{BCF5A01B-CA78-498E-86B1-2BE7CCFB62D7}"/>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5AFD8974-EEC5-4898-9383-1686BAFF5DE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id="{5409CD39-952A-47F4-B33D-DF3622C1AA77}"/>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A1F9F143-AE3E-4C97-AA7B-2E703A6D346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id="{B1B96227-B3C7-463A-BC3A-8D6C4A8621A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6AEB8E32-926B-4E01-B299-55B3457EE0E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a:extLst>
            <a:ext uri="{FF2B5EF4-FFF2-40B4-BE49-F238E27FC236}">
              <a16:creationId xmlns:a16="http://schemas.microsoft.com/office/drawing/2014/main" id="{0D8AF4BD-3ED7-4FD1-A570-F6C2BEA7C1D8}"/>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0D19B284-0EDC-4CD5-B0AE-13240DA65BD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a:extLst>
            <a:ext uri="{FF2B5EF4-FFF2-40B4-BE49-F238E27FC236}">
              <a16:creationId xmlns:a16="http://schemas.microsoft.com/office/drawing/2014/main" id="{47F0405F-D089-4600-B649-BD16D2EEDA63}"/>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a:extLst>
            <a:ext uri="{FF2B5EF4-FFF2-40B4-BE49-F238E27FC236}">
              <a16:creationId xmlns:a16="http://schemas.microsoft.com/office/drawing/2014/main" id="{F99C7428-24A1-48C4-BA4B-8C177611D0C1}"/>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a:extLst>
            <a:ext uri="{FF2B5EF4-FFF2-40B4-BE49-F238E27FC236}">
              <a16:creationId xmlns:a16="http://schemas.microsoft.com/office/drawing/2014/main" id="{94FF0A8A-72E6-4561-97F2-2D7452CFA5E6}"/>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a:extLst>
            <a:ext uri="{FF2B5EF4-FFF2-40B4-BE49-F238E27FC236}">
              <a16:creationId xmlns:a16="http://schemas.microsoft.com/office/drawing/2014/main" id="{B397EFF8-81C0-47FD-AAA5-6B4124B2F966}"/>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a:extLst>
            <a:ext uri="{FF2B5EF4-FFF2-40B4-BE49-F238E27FC236}">
              <a16:creationId xmlns:a16="http://schemas.microsoft.com/office/drawing/2014/main" id="{5ED6DE9E-9178-4CE8-A460-6DC621240FCB}"/>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a:extLst>
            <a:ext uri="{FF2B5EF4-FFF2-40B4-BE49-F238E27FC236}">
              <a16:creationId xmlns:a16="http://schemas.microsoft.com/office/drawing/2014/main" id="{E08BA076-C710-438F-B951-C02871CAC34F}"/>
            </a:ext>
          </a:extLst>
        </xdr:cNvPr>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a:extLst>
            <a:ext uri="{FF2B5EF4-FFF2-40B4-BE49-F238E27FC236}">
              <a16:creationId xmlns:a16="http://schemas.microsoft.com/office/drawing/2014/main" id="{160B29C2-0F10-4AB7-B693-D11A0ED55EA9}"/>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a:extLst>
            <a:ext uri="{FF2B5EF4-FFF2-40B4-BE49-F238E27FC236}">
              <a16:creationId xmlns:a16="http://schemas.microsoft.com/office/drawing/2014/main" id="{5C9F28E4-74F3-4623-9CCC-9FC419726435}"/>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a:extLst>
            <a:ext uri="{FF2B5EF4-FFF2-40B4-BE49-F238E27FC236}">
              <a16:creationId xmlns:a16="http://schemas.microsoft.com/office/drawing/2014/main" id="{57465568-4681-4CA7-AB79-FB324232BE97}"/>
            </a:ext>
          </a:extLst>
        </xdr:cNvPr>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BA442BBC-EAE4-41E6-8B16-5A6BDD7CBF1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D0729335-2927-4849-8F4F-560F6CDC4D5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1920892-74C1-4092-8BEC-8E18AEF8EC6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A4CCC1AA-F931-47CF-A082-96CDF1858A6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B4B67A32-ACEA-4B43-8048-02A6D290884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147168</xdr:rowOff>
    </xdr:from>
    <xdr:to>
      <xdr:col>50</xdr:col>
      <xdr:colOff>165100</xdr:colOff>
      <xdr:row>41</xdr:row>
      <xdr:rowOff>77318</xdr:rowOff>
    </xdr:to>
    <xdr:sp macro="" textlink="">
      <xdr:nvSpPr>
        <xdr:cNvPr id="114" name="楕円 113">
          <a:extLst>
            <a:ext uri="{FF2B5EF4-FFF2-40B4-BE49-F238E27FC236}">
              <a16:creationId xmlns:a16="http://schemas.microsoft.com/office/drawing/2014/main" id="{5C43F13C-7225-4701-B90D-00A01D30FDCE}"/>
            </a:ext>
          </a:extLst>
        </xdr:cNvPr>
        <xdr:cNvSpPr/>
      </xdr:nvSpPr>
      <xdr:spPr>
        <a:xfrm>
          <a:off x="9588500" y="70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149212</xdr:rowOff>
    </xdr:from>
    <xdr:to>
      <xdr:col>46</xdr:col>
      <xdr:colOff>38100</xdr:colOff>
      <xdr:row>41</xdr:row>
      <xdr:rowOff>79362</xdr:rowOff>
    </xdr:to>
    <xdr:sp macro="" textlink="">
      <xdr:nvSpPr>
        <xdr:cNvPr id="115" name="楕円 114">
          <a:extLst>
            <a:ext uri="{FF2B5EF4-FFF2-40B4-BE49-F238E27FC236}">
              <a16:creationId xmlns:a16="http://schemas.microsoft.com/office/drawing/2014/main" id="{4E021DEC-2C1A-46AC-BACB-06DBE5E3DB9A}"/>
            </a:ext>
          </a:extLst>
        </xdr:cNvPr>
        <xdr:cNvSpPr/>
      </xdr:nvSpPr>
      <xdr:spPr>
        <a:xfrm>
          <a:off x="8699500" y="700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26518</xdr:rowOff>
    </xdr:from>
    <xdr:to>
      <xdr:col>50</xdr:col>
      <xdr:colOff>114300</xdr:colOff>
      <xdr:row>41</xdr:row>
      <xdr:rowOff>28562</xdr:rowOff>
    </xdr:to>
    <xdr:cxnSp macro="">
      <xdr:nvCxnSpPr>
        <xdr:cNvPr id="116" name="直線コネクタ 115">
          <a:extLst>
            <a:ext uri="{FF2B5EF4-FFF2-40B4-BE49-F238E27FC236}">
              <a16:creationId xmlns:a16="http://schemas.microsoft.com/office/drawing/2014/main" id="{8AB6B21F-7690-440A-A305-400F275EE196}"/>
            </a:ext>
          </a:extLst>
        </xdr:cNvPr>
        <xdr:cNvCxnSpPr/>
      </xdr:nvCxnSpPr>
      <xdr:spPr>
        <a:xfrm flipV="1">
          <a:off x="8750300" y="7055968"/>
          <a:ext cx="889000" cy="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17" name="n_1aveValue【道路】&#10;一人当たり延長">
          <a:extLst>
            <a:ext uri="{FF2B5EF4-FFF2-40B4-BE49-F238E27FC236}">
              <a16:creationId xmlns:a16="http://schemas.microsoft.com/office/drawing/2014/main" id="{1BA0F99C-4A7C-493A-AEF6-88AC9EA4AAD8}"/>
            </a:ext>
          </a:extLst>
        </xdr:cNvPr>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103251</xdr:rowOff>
    </xdr:from>
    <xdr:ext cx="534377" cy="259045"/>
    <xdr:sp macro="" textlink="">
      <xdr:nvSpPr>
        <xdr:cNvPr id="118" name="n_2aveValue【道路】&#10;一人当たり延長">
          <a:extLst>
            <a:ext uri="{FF2B5EF4-FFF2-40B4-BE49-F238E27FC236}">
              <a16:creationId xmlns:a16="http://schemas.microsoft.com/office/drawing/2014/main" id="{6532AECF-63DB-4E45-A807-EC47C827EC31}"/>
            </a:ext>
          </a:extLst>
        </xdr:cNvPr>
        <xdr:cNvSpPr txBox="1"/>
      </xdr:nvSpPr>
      <xdr:spPr>
        <a:xfrm>
          <a:off x="8483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93845</xdr:rowOff>
    </xdr:from>
    <xdr:ext cx="534377" cy="259045"/>
    <xdr:sp macro="" textlink="">
      <xdr:nvSpPr>
        <xdr:cNvPr id="119" name="n_1mainValue【道路】&#10;一人当たり延長">
          <a:extLst>
            <a:ext uri="{FF2B5EF4-FFF2-40B4-BE49-F238E27FC236}">
              <a16:creationId xmlns:a16="http://schemas.microsoft.com/office/drawing/2014/main" id="{D42AED93-2F0C-4CDA-9A35-30ABBB885DB1}"/>
            </a:ext>
          </a:extLst>
        </xdr:cNvPr>
        <xdr:cNvSpPr txBox="1"/>
      </xdr:nvSpPr>
      <xdr:spPr>
        <a:xfrm>
          <a:off x="9359411" y="678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95889</xdr:rowOff>
    </xdr:from>
    <xdr:ext cx="534377" cy="259045"/>
    <xdr:sp macro="" textlink="">
      <xdr:nvSpPr>
        <xdr:cNvPr id="120" name="n_2mainValue【道路】&#10;一人当たり延長">
          <a:extLst>
            <a:ext uri="{FF2B5EF4-FFF2-40B4-BE49-F238E27FC236}">
              <a16:creationId xmlns:a16="http://schemas.microsoft.com/office/drawing/2014/main" id="{9D81AD2E-AF03-40C1-ADF0-8598CDAAAC25}"/>
            </a:ext>
          </a:extLst>
        </xdr:cNvPr>
        <xdr:cNvSpPr txBox="1"/>
      </xdr:nvSpPr>
      <xdr:spPr>
        <a:xfrm>
          <a:off x="8483111" y="678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4F633ABE-A0D1-474B-AE00-75F0F4E056E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AD3EB0E2-6668-40E0-9C9A-01F2D1CD149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6C8F6BA8-B9DC-425A-8ABA-F327EF64CEA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EE8A5467-A115-4031-A2F5-BF1D0A8EDB5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6EC6C4AD-974A-43A8-903D-460F887E434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BE08A423-1A73-4D0E-AA7D-8EC95C9A9B7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F3A100F8-A10C-4C3F-8782-2774127D60C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9E9D447A-723A-4C43-92AD-2DA8E3A1286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E7BD6714-6B31-421E-8654-E112938AFD1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390F3972-7B4A-4781-B817-99723B5BD7C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id="{C266533A-5626-4FCE-B7EE-08A126596552}"/>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a16="http://schemas.microsoft.com/office/drawing/2014/main" id="{C6E8AF77-6FB0-4B88-9D5F-7C91BC8BEA5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a:extLst>
            <a:ext uri="{FF2B5EF4-FFF2-40B4-BE49-F238E27FC236}">
              <a16:creationId xmlns:a16="http://schemas.microsoft.com/office/drawing/2014/main" id="{6B160515-94CC-482B-A70F-590BDDEB83F9}"/>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a16="http://schemas.microsoft.com/office/drawing/2014/main" id="{AC95E86C-43EA-421E-8359-853002CA23E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a16="http://schemas.microsoft.com/office/drawing/2014/main" id="{93245A30-1A38-45C0-B53F-021B7ED3E4B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a16="http://schemas.microsoft.com/office/drawing/2014/main" id="{B604FFB3-2BE8-4BD0-B2E2-DB381202F08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a16="http://schemas.microsoft.com/office/drawing/2014/main" id="{C7FC7D38-8B3E-4B37-AF37-DE859A258F9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a16="http://schemas.microsoft.com/office/drawing/2014/main" id="{0752515C-8971-410E-8425-1FAC559AA6A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a16="http://schemas.microsoft.com/office/drawing/2014/main" id="{F98D5683-3FFF-4BD4-8850-AA53E7289EE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a16="http://schemas.microsoft.com/office/drawing/2014/main" id="{8E7D3E85-25DD-4D5E-ABA4-E5831AA40CF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a:extLst>
            <a:ext uri="{FF2B5EF4-FFF2-40B4-BE49-F238E27FC236}">
              <a16:creationId xmlns:a16="http://schemas.microsoft.com/office/drawing/2014/main" id="{5D732283-CD56-49D2-915D-2BCFDE600FC5}"/>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7DC4869D-0EB1-4F33-AE09-0D7495718E3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72A17ECF-DE6F-42E3-881A-32F9E507DE7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63E1818F-E2F9-4A15-8DB7-65A6C857D82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a:extLst>
            <a:ext uri="{FF2B5EF4-FFF2-40B4-BE49-F238E27FC236}">
              <a16:creationId xmlns:a16="http://schemas.microsoft.com/office/drawing/2014/main" id="{04EA97BD-665E-4AC5-8DA3-DAB16D41ED1B}"/>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id="{1A1C6BAF-A01C-42B4-BCAA-91A520EAE12F}"/>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a:extLst>
            <a:ext uri="{FF2B5EF4-FFF2-40B4-BE49-F238E27FC236}">
              <a16:creationId xmlns:a16="http://schemas.microsoft.com/office/drawing/2014/main" id="{FD757E03-34F9-4AB5-871C-050C2D657680}"/>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6419412E-7749-4738-8234-5B944DEF2FFF}"/>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a:extLst>
            <a:ext uri="{FF2B5EF4-FFF2-40B4-BE49-F238E27FC236}">
              <a16:creationId xmlns:a16="http://schemas.microsoft.com/office/drawing/2014/main" id="{C836B832-CB68-4935-8FF6-52112F93CD8F}"/>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8EA2F7DA-E154-4747-9047-DBBCD8CD7FC4}"/>
            </a:ext>
          </a:extLst>
        </xdr:cNvPr>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a:extLst>
            <a:ext uri="{FF2B5EF4-FFF2-40B4-BE49-F238E27FC236}">
              <a16:creationId xmlns:a16="http://schemas.microsoft.com/office/drawing/2014/main" id="{3D3D8581-8424-4EC5-9018-6F96AEB3A06C}"/>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a:extLst>
            <a:ext uri="{FF2B5EF4-FFF2-40B4-BE49-F238E27FC236}">
              <a16:creationId xmlns:a16="http://schemas.microsoft.com/office/drawing/2014/main" id="{9E5E60D1-9DE8-4A53-8FA4-4A18659FAFFE}"/>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a:extLst>
            <a:ext uri="{FF2B5EF4-FFF2-40B4-BE49-F238E27FC236}">
              <a16:creationId xmlns:a16="http://schemas.microsoft.com/office/drawing/2014/main" id="{B3DA41C2-55BA-4253-B706-ABA641C00EE8}"/>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D83BC5A6-38D0-4BC8-B83A-F75F18AB5BC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5CB2C2BF-EF68-4E46-87F2-2526A5F81B8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DE530FD6-8190-4073-B5D6-70BA280616C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A446F13-E50E-4AB0-84E1-345F73E7C44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4D138FFC-4D7B-415F-BE6A-12866076C1B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128270</xdr:rowOff>
    </xdr:from>
    <xdr:to>
      <xdr:col>20</xdr:col>
      <xdr:colOff>38100</xdr:colOff>
      <xdr:row>60</xdr:row>
      <xdr:rowOff>58420</xdr:rowOff>
    </xdr:to>
    <xdr:sp macro="" textlink="">
      <xdr:nvSpPr>
        <xdr:cNvPr id="159" name="楕円 158">
          <a:extLst>
            <a:ext uri="{FF2B5EF4-FFF2-40B4-BE49-F238E27FC236}">
              <a16:creationId xmlns:a16="http://schemas.microsoft.com/office/drawing/2014/main" id="{0BB84463-78BF-4383-9964-7A7383CF8235}"/>
            </a:ext>
          </a:extLst>
        </xdr:cNvPr>
        <xdr:cNvSpPr/>
      </xdr:nvSpPr>
      <xdr:spPr>
        <a:xfrm>
          <a:off x="3746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158750</xdr:rowOff>
    </xdr:from>
    <xdr:to>
      <xdr:col>15</xdr:col>
      <xdr:colOff>101600</xdr:colOff>
      <xdr:row>60</xdr:row>
      <xdr:rowOff>88900</xdr:rowOff>
    </xdr:to>
    <xdr:sp macro="" textlink="">
      <xdr:nvSpPr>
        <xdr:cNvPr id="160" name="楕円 159">
          <a:extLst>
            <a:ext uri="{FF2B5EF4-FFF2-40B4-BE49-F238E27FC236}">
              <a16:creationId xmlns:a16="http://schemas.microsoft.com/office/drawing/2014/main" id="{3DE3309A-9CB9-4157-8389-4A7EAC0241FE}"/>
            </a:ext>
          </a:extLst>
        </xdr:cNvPr>
        <xdr:cNvSpPr/>
      </xdr:nvSpPr>
      <xdr:spPr>
        <a:xfrm>
          <a:off x="2857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7620</xdr:rowOff>
    </xdr:from>
    <xdr:to>
      <xdr:col>19</xdr:col>
      <xdr:colOff>177800</xdr:colOff>
      <xdr:row>60</xdr:row>
      <xdr:rowOff>38100</xdr:rowOff>
    </xdr:to>
    <xdr:cxnSp macro="">
      <xdr:nvCxnSpPr>
        <xdr:cNvPr id="161" name="直線コネクタ 160">
          <a:extLst>
            <a:ext uri="{FF2B5EF4-FFF2-40B4-BE49-F238E27FC236}">
              <a16:creationId xmlns:a16="http://schemas.microsoft.com/office/drawing/2014/main" id="{5E5CC7F5-53AA-4AA5-9557-028AD0B6B24F}"/>
            </a:ext>
          </a:extLst>
        </xdr:cNvPr>
        <xdr:cNvCxnSpPr/>
      </xdr:nvCxnSpPr>
      <xdr:spPr>
        <a:xfrm flipV="1">
          <a:off x="2908300" y="10294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62" name="n_1aveValue【橋りょう・トンネル】&#10;有形固定資産減価償却率">
          <a:extLst>
            <a:ext uri="{FF2B5EF4-FFF2-40B4-BE49-F238E27FC236}">
              <a16:creationId xmlns:a16="http://schemas.microsoft.com/office/drawing/2014/main" id="{465A9A38-EE07-4462-B0B1-80953F6AE0D7}"/>
            </a:ext>
          </a:extLst>
        </xdr:cNvPr>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63" name="n_2aveValue【橋りょう・トンネル】&#10;有形固定資産減価償却率">
          <a:extLst>
            <a:ext uri="{FF2B5EF4-FFF2-40B4-BE49-F238E27FC236}">
              <a16:creationId xmlns:a16="http://schemas.microsoft.com/office/drawing/2014/main" id="{66A67DBD-8981-4408-8CBD-C6AEA6890DDE}"/>
            </a:ext>
          </a:extLst>
        </xdr:cNvPr>
        <xdr:cNvSpPr txBox="1"/>
      </xdr:nvSpPr>
      <xdr:spPr>
        <a:xfrm>
          <a:off x="2705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74947</xdr:rowOff>
    </xdr:from>
    <xdr:ext cx="405111" cy="259045"/>
    <xdr:sp macro="" textlink="">
      <xdr:nvSpPr>
        <xdr:cNvPr id="164" name="n_1mainValue【橋りょう・トンネル】&#10;有形固定資産減価償却率">
          <a:extLst>
            <a:ext uri="{FF2B5EF4-FFF2-40B4-BE49-F238E27FC236}">
              <a16:creationId xmlns:a16="http://schemas.microsoft.com/office/drawing/2014/main" id="{47AC8F1C-5267-4BD4-915D-2D1841F629F0}"/>
            </a:ext>
          </a:extLst>
        </xdr:cNvPr>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105427</xdr:rowOff>
    </xdr:from>
    <xdr:ext cx="405111" cy="259045"/>
    <xdr:sp macro="" textlink="">
      <xdr:nvSpPr>
        <xdr:cNvPr id="165" name="n_2mainValue【橋りょう・トンネル】&#10;有形固定資産減価償却率">
          <a:extLst>
            <a:ext uri="{FF2B5EF4-FFF2-40B4-BE49-F238E27FC236}">
              <a16:creationId xmlns:a16="http://schemas.microsoft.com/office/drawing/2014/main" id="{F3170952-71FF-4965-BC6A-057EDADE2CB3}"/>
            </a:ext>
          </a:extLst>
        </xdr:cNvPr>
        <xdr:cNvSpPr txBox="1"/>
      </xdr:nvSpPr>
      <xdr:spPr>
        <a:xfrm>
          <a:off x="2705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9CB609BB-FDFF-47FD-B34F-301AE9E070A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99FAC3C2-7459-4BEC-AEC1-B190A0A913B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6C30A311-3A15-483A-B164-CFCC8F35251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BBB2F1E3-E856-4877-8863-E7E48EC75AC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A712CDDB-4628-4115-860A-0C684EE6741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6BAE5315-CEE1-4E78-844C-CFDBD0FC360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CE5A358A-8D64-4D26-AA12-0A25489EDA4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F02B72A7-2A37-4E0A-A7AF-215731C771B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4284F548-246A-459D-9D3A-3390254D805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F7DEEEF1-51BA-4068-8009-897BEB83006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a:extLst>
            <a:ext uri="{FF2B5EF4-FFF2-40B4-BE49-F238E27FC236}">
              <a16:creationId xmlns:a16="http://schemas.microsoft.com/office/drawing/2014/main" id="{B0B2B540-7AC3-455B-82D8-1B881F4F27F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a:extLst>
            <a:ext uri="{FF2B5EF4-FFF2-40B4-BE49-F238E27FC236}">
              <a16:creationId xmlns:a16="http://schemas.microsoft.com/office/drawing/2014/main" id="{C9D30D9A-3342-4780-B00B-2933FDD1A9D8}"/>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a:extLst>
            <a:ext uri="{FF2B5EF4-FFF2-40B4-BE49-F238E27FC236}">
              <a16:creationId xmlns:a16="http://schemas.microsoft.com/office/drawing/2014/main" id="{BD7CD7A9-0744-4B16-B2B2-2F53232C7CD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a:extLst>
            <a:ext uri="{FF2B5EF4-FFF2-40B4-BE49-F238E27FC236}">
              <a16:creationId xmlns:a16="http://schemas.microsoft.com/office/drawing/2014/main" id="{E9F0EF6F-2F85-494B-9308-1157E216829D}"/>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a:extLst>
            <a:ext uri="{FF2B5EF4-FFF2-40B4-BE49-F238E27FC236}">
              <a16:creationId xmlns:a16="http://schemas.microsoft.com/office/drawing/2014/main" id="{6EF91B71-9D8D-4A37-9D71-578563DC8C4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a:extLst>
            <a:ext uri="{FF2B5EF4-FFF2-40B4-BE49-F238E27FC236}">
              <a16:creationId xmlns:a16="http://schemas.microsoft.com/office/drawing/2014/main" id="{94247493-12F8-4364-AD02-1F33C27755A6}"/>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a:extLst>
            <a:ext uri="{FF2B5EF4-FFF2-40B4-BE49-F238E27FC236}">
              <a16:creationId xmlns:a16="http://schemas.microsoft.com/office/drawing/2014/main" id="{BE43DD5F-3909-4CE3-85D5-35D832C6374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a:extLst>
            <a:ext uri="{FF2B5EF4-FFF2-40B4-BE49-F238E27FC236}">
              <a16:creationId xmlns:a16="http://schemas.microsoft.com/office/drawing/2014/main" id="{A723B865-E689-4E53-8BDE-0053ACE53F86}"/>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a:extLst>
            <a:ext uri="{FF2B5EF4-FFF2-40B4-BE49-F238E27FC236}">
              <a16:creationId xmlns:a16="http://schemas.microsoft.com/office/drawing/2014/main" id="{BED88A38-12B9-4DF5-8979-7243763611A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a:extLst>
            <a:ext uri="{FF2B5EF4-FFF2-40B4-BE49-F238E27FC236}">
              <a16:creationId xmlns:a16="http://schemas.microsoft.com/office/drawing/2014/main" id="{991F68BF-0644-4C3B-8DE6-616ED5C74D67}"/>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a:extLst>
            <a:ext uri="{FF2B5EF4-FFF2-40B4-BE49-F238E27FC236}">
              <a16:creationId xmlns:a16="http://schemas.microsoft.com/office/drawing/2014/main" id="{911A1A60-98EC-4550-A3A4-AC419C1814F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a:extLst>
            <a:ext uri="{FF2B5EF4-FFF2-40B4-BE49-F238E27FC236}">
              <a16:creationId xmlns:a16="http://schemas.microsoft.com/office/drawing/2014/main" id="{0FF1B20E-80C6-4134-9CBF-0629F1398104}"/>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id="{6FF9439C-5594-4D0E-A620-83BA26AB22E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a:extLst>
            <a:ext uri="{FF2B5EF4-FFF2-40B4-BE49-F238E27FC236}">
              <a16:creationId xmlns:a16="http://schemas.microsoft.com/office/drawing/2014/main" id="{FE86F709-1380-421C-A993-2BE5204B30E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a:extLst>
            <a:ext uri="{FF2B5EF4-FFF2-40B4-BE49-F238E27FC236}">
              <a16:creationId xmlns:a16="http://schemas.microsoft.com/office/drawing/2014/main" id="{BA18B6DD-7A89-45CC-B6C8-A508CF976AF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a:extLst>
            <a:ext uri="{FF2B5EF4-FFF2-40B4-BE49-F238E27FC236}">
              <a16:creationId xmlns:a16="http://schemas.microsoft.com/office/drawing/2014/main" id="{DB643358-09A9-4631-92FC-0A088719279F}"/>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a:extLst>
            <a:ext uri="{FF2B5EF4-FFF2-40B4-BE49-F238E27FC236}">
              <a16:creationId xmlns:a16="http://schemas.microsoft.com/office/drawing/2014/main" id="{EF2D6BA3-5F51-433B-A2B0-9175F858C324}"/>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a:extLst>
            <a:ext uri="{FF2B5EF4-FFF2-40B4-BE49-F238E27FC236}">
              <a16:creationId xmlns:a16="http://schemas.microsoft.com/office/drawing/2014/main" id="{E71C9E5E-0DAD-483F-9F9F-A2F260FE2DB5}"/>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a:extLst>
            <a:ext uri="{FF2B5EF4-FFF2-40B4-BE49-F238E27FC236}">
              <a16:creationId xmlns:a16="http://schemas.microsoft.com/office/drawing/2014/main" id="{9F7B9F04-3F8C-41EB-9DFC-6B2DAA8C68FF}"/>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a:extLst>
            <a:ext uri="{FF2B5EF4-FFF2-40B4-BE49-F238E27FC236}">
              <a16:creationId xmlns:a16="http://schemas.microsoft.com/office/drawing/2014/main" id="{F4ADF9AB-FF34-4D68-8673-B5C2CC0BDCC7}"/>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6" name="【橋りょう・トンネル】&#10;一人当たり有形固定資産（償却資産）額平均値テキスト">
          <a:extLst>
            <a:ext uri="{FF2B5EF4-FFF2-40B4-BE49-F238E27FC236}">
              <a16:creationId xmlns:a16="http://schemas.microsoft.com/office/drawing/2014/main" id="{3F8751DF-2ABE-43D9-91A1-ECCC372617C3}"/>
            </a:ext>
          </a:extLst>
        </xdr:cNvPr>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a:extLst>
            <a:ext uri="{FF2B5EF4-FFF2-40B4-BE49-F238E27FC236}">
              <a16:creationId xmlns:a16="http://schemas.microsoft.com/office/drawing/2014/main" id="{9A973462-4FB6-4989-B737-78F90B2CFFD2}"/>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a:extLst>
            <a:ext uri="{FF2B5EF4-FFF2-40B4-BE49-F238E27FC236}">
              <a16:creationId xmlns:a16="http://schemas.microsoft.com/office/drawing/2014/main" id="{04851BD6-E17C-4AF1-A7EF-2DC68BFD4EE7}"/>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a:extLst>
            <a:ext uri="{FF2B5EF4-FFF2-40B4-BE49-F238E27FC236}">
              <a16:creationId xmlns:a16="http://schemas.microsoft.com/office/drawing/2014/main" id="{7500473A-4257-4473-A3FB-7955CC05B1FE}"/>
            </a:ext>
          </a:extLst>
        </xdr:cNvPr>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7C3D6EC-B139-46E7-B652-1A6947C4835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87D40CED-C536-44C9-A5B5-13B0B270C81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A49D68D9-D0E9-4CCA-BEBE-EC08959DA88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D8CBB633-78D6-4EE2-B31E-12736B6CA5F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7D4029F5-624C-429E-9E3B-B43995C987C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167143</xdr:rowOff>
    </xdr:from>
    <xdr:to>
      <xdr:col>50</xdr:col>
      <xdr:colOff>165100</xdr:colOff>
      <xdr:row>64</xdr:row>
      <xdr:rowOff>97293</xdr:rowOff>
    </xdr:to>
    <xdr:sp macro="" textlink="">
      <xdr:nvSpPr>
        <xdr:cNvPr id="205" name="楕円 204">
          <a:extLst>
            <a:ext uri="{FF2B5EF4-FFF2-40B4-BE49-F238E27FC236}">
              <a16:creationId xmlns:a16="http://schemas.microsoft.com/office/drawing/2014/main" id="{AA04B78A-7718-4F52-ABB1-E8E40D6DC965}"/>
            </a:ext>
          </a:extLst>
        </xdr:cNvPr>
        <xdr:cNvSpPr/>
      </xdr:nvSpPr>
      <xdr:spPr>
        <a:xfrm>
          <a:off x="9588500" y="1096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170375</xdr:rowOff>
    </xdr:from>
    <xdr:to>
      <xdr:col>46</xdr:col>
      <xdr:colOff>38100</xdr:colOff>
      <xdr:row>64</xdr:row>
      <xdr:rowOff>100525</xdr:rowOff>
    </xdr:to>
    <xdr:sp macro="" textlink="">
      <xdr:nvSpPr>
        <xdr:cNvPr id="206" name="楕円 205">
          <a:extLst>
            <a:ext uri="{FF2B5EF4-FFF2-40B4-BE49-F238E27FC236}">
              <a16:creationId xmlns:a16="http://schemas.microsoft.com/office/drawing/2014/main" id="{7AC34C59-28D0-4699-9316-EB3712D6AF93}"/>
            </a:ext>
          </a:extLst>
        </xdr:cNvPr>
        <xdr:cNvSpPr/>
      </xdr:nvSpPr>
      <xdr:spPr>
        <a:xfrm>
          <a:off x="8699500" y="109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46493</xdr:rowOff>
    </xdr:from>
    <xdr:to>
      <xdr:col>50</xdr:col>
      <xdr:colOff>114300</xdr:colOff>
      <xdr:row>64</xdr:row>
      <xdr:rowOff>49725</xdr:rowOff>
    </xdr:to>
    <xdr:cxnSp macro="">
      <xdr:nvCxnSpPr>
        <xdr:cNvPr id="207" name="直線コネクタ 206">
          <a:extLst>
            <a:ext uri="{FF2B5EF4-FFF2-40B4-BE49-F238E27FC236}">
              <a16:creationId xmlns:a16="http://schemas.microsoft.com/office/drawing/2014/main" id="{066BBDED-CBD3-4AEB-9361-856D358F27CA}"/>
            </a:ext>
          </a:extLst>
        </xdr:cNvPr>
        <xdr:cNvCxnSpPr/>
      </xdr:nvCxnSpPr>
      <xdr:spPr>
        <a:xfrm flipV="1">
          <a:off x="8750300" y="11019293"/>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8" name="n_1aveValue【橋りょう・トンネル】&#10;一人当たり有形固定資産（償却資産）額">
          <a:extLst>
            <a:ext uri="{FF2B5EF4-FFF2-40B4-BE49-F238E27FC236}">
              <a16:creationId xmlns:a16="http://schemas.microsoft.com/office/drawing/2014/main" id="{84233CA0-86C3-4B87-8FD9-DCD441404CD9}"/>
            </a:ext>
          </a:extLst>
        </xdr:cNvPr>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09" name="n_2aveValue【橋りょう・トンネル】&#10;一人当たり有形固定資産（償却資産）額">
          <a:extLst>
            <a:ext uri="{FF2B5EF4-FFF2-40B4-BE49-F238E27FC236}">
              <a16:creationId xmlns:a16="http://schemas.microsoft.com/office/drawing/2014/main" id="{651E5AF8-4949-4181-A829-16FFA196691B}"/>
            </a:ext>
          </a:extLst>
        </xdr:cNvPr>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88420</xdr:rowOff>
    </xdr:from>
    <xdr:ext cx="599010" cy="259045"/>
    <xdr:sp macro="" textlink="">
      <xdr:nvSpPr>
        <xdr:cNvPr id="210" name="n_1mainValue【橋りょう・トンネル】&#10;一人当たり有形固定資産（償却資産）額">
          <a:extLst>
            <a:ext uri="{FF2B5EF4-FFF2-40B4-BE49-F238E27FC236}">
              <a16:creationId xmlns:a16="http://schemas.microsoft.com/office/drawing/2014/main" id="{9FF70233-0C06-4273-B5BB-7BBDF52AA184}"/>
            </a:ext>
          </a:extLst>
        </xdr:cNvPr>
        <xdr:cNvSpPr txBox="1"/>
      </xdr:nvSpPr>
      <xdr:spPr>
        <a:xfrm>
          <a:off x="9327095" y="1106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91652</xdr:rowOff>
    </xdr:from>
    <xdr:ext cx="599010" cy="259045"/>
    <xdr:sp macro="" textlink="">
      <xdr:nvSpPr>
        <xdr:cNvPr id="211" name="n_2mainValue【橋りょう・トンネル】&#10;一人当たり有形固定資産（償却資産）額">
          <a:extLst>
            <a:ext uri="{FF2B5EF4-FFF2-40B4-BE49-F238E27FC236}">
              <a16:creationId xmlns:a16="http://schemas.microsoft.com/office/drawing/2014/main" id="{0BCBCECA-0966-42D4-A7E9-B79BE287ED02}"/>
            </a:ext>
          </a:extLst>
        </xdr:cNvPr>
        <xdr:cNvSpPr txBox="1"/>
      </xdr:nvSpPr>
      <xdr:spPr>
        <a:xfrm>
          <a:off x="8450795" y="11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a:extLst>
            <a:ext uri="{FF2B5EF4-FFF2-40B4-BE49-F238E27FC236}">
              <a16:creationId xmlns:a16="http://schemas.microsoft.com/office/drawing/2014/main" id="{05A043D4-C5EF-403F-8084-5FA114C391D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a:extLst>
            <a:ext uri="{FF2B5EF4-FFF2-40B4-BE49-F238E27FC236}">
              <a16:creationId xmlns:a16="http://schemas.microsoft.com/office/drawing/2014/main" id="{FE83D4A2-AC27-4682-A90F-960F694E455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a:extLst>
            <a:ext uri="{FF2B5EF4-FFF2-40B4-BE49-F238E27FC236}">
              <a16:creationId xmlns:a16="http://schemas.microsoft.com/office/drawing/2014/main" id="{C2F6F2E6-949F-4FB4-9716-21540D43520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a:extLst>
            <a:ext uri="{FF2B5EF4-FFF2-40B4-BE49-F238E27FC236}">
              <a16:creationId xmlns:a16="http://schemas.microsoft.com/office/drawing/2014/main" id="{C2D42B0E-5F70-4DA6-9F23-9C38D338FC9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a:extLst>
            <a:ext uri="{FF2B5EF4-FFF2-40B4-BE49-F238E27FC236}">
              <a16:creationId xmlns:a16="http://schemas.microsoft.com/office/drawing/2014/main" id="{E7C0735D-6EE7-4100-81BE-4E1847BF5E5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a:extLst>
            <a:ext uri="{FF2B5EF4-FFF2-40B4-BE49-F238E27FC236}">
              <a16:creationId xmlns:a16="http://schemas.microsoft.com/office/drawing/2014/main" id="{B7814AAE-3054-49FC-8EE8-703925789F6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a:extLst>
            <a:ext uri="{FF2B5EF4-FFF2-40B4-BE49-F238E27FC236}">
              <a16:creationId xmlns:a16="http://schemas.microsoft.com/office/drawing/2014/main" id="{39A6C6EE-2660-4C5D-9C6A-403044DE070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id="{1FB4EDB3-3191-40BA-B833-5B317764B2E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a:extLst>
            <a:ext uri="{FF2B5EF4-FFF2-40B4-BE49-F238E27FC236}">
              <a16:creationId xmlns:a16="http://schemas.microsoft.com/office/drawing/2014/main" id="{4C57ECD3-1410-44C5-87F9-D36A4D6654D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a:extLst>
            <a:ext uri="{FF2B5EF4-FFF2-40B4-BE49-F238E27FC236}">
              <a16:creationId xmlns:a16="http://schemas.microsoft.com/office/drawing/2014/main" id="{CE43A4EB-E208-4B92-BD0A-1A8EDEA376C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a:extLst>
            <a:ext uri="{FF2B5EF4-FFF2-40B4-BE49-F238E27FC236}">
              <a16:creationId xmlns:a16="http://schemas.microsoft.com/office/drawing/2014/main" id="{C376A52B-A32D-4306-BEF0-EF76EFB6233A}"/>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a:extLst>
            <a:ext uri="{FF2B5EF4-FFF2-40B4-BE49-F238E27FC236}">
              <a16:creationId xmlns:a16="http://schemas.microsoft.com/office/drawing/2014/main" id="{2488AA2D-A0F1-4C3D-B799-500067C66E5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a:extLst>
            <a:ext uri="{FF2B5EF4-FFF2-40B4-BE49-F238E27FC236}">
              <a16:creationId xmlns:a16="http://schemas.microsoft.com/office/drawing/2014/main" id="{2BD2146B-6919-4E7F-9272-0B2433A79F3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a:extLst>
            <a:ext uri="{FF2B5EF4-FFF2-40B4-BE49-F238E27FC236}">
              <a16:creationId xmlns:a16="http://schemas.microsoft.com/office/drawing/2014/main" id="{50819985-4C40-4528-A525-C6DCEC71143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a:extLst>
            <a:ext uri="{FF2B5EF4-FFF2-40B4-BE49-F238E27FC236}">
              <a16:creationId xmlns:a16="http://schemas.microsoft.com/office/drawing/2014/main" id="{F8337DC0-846E-43CB-9FF2-4106DCB055E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a:extLst>
            <a:ext uri="{FF2B5EF4-FFF2-40B4-BE49-F238E27FC236}">
              <a16:creationId xmlns:a16="http://schemas.microsoft.com/office/drawing/2014/main" id="{39C88C52-83B3-4184-ADA4-F84DFD4B7FF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a:extLst>
            <a:ext uri="{FF2B5EF4-FFF2-40B4-BE49-F238E27FC236}">
              <a16:creationId xmlns:a16="http://schemas.microsoft.com/office/drawing/2014/main" id="{EA8C45B7-12A0-4CA2-A8D7-876290C66DC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a:extLst>
            <a:ext uri="{FF2B5EF4-FFF2-40B4-BE49-F238E27FC236}">
              <a16:creationId xmlns:a16="http://schemas.microsoft.com/office/drawing/2014/main" id="{CA68A1A6-0B46-49A5-8E4B-8580ABFD50D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a:extLst>
            <a:ext uri="{FF2B5EF4-FFF2-40B4-BE49-F238E27FC236}">
              <a16:creationId xmlns:a16="http://schemas.microsoft.com/office/drawing/2014/main" id="{4F2F8877-3CE0-4590-B28B-40D14428BF3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a:extLst>
            <a:ext uri="{FF2B5EF4-FFF2-40B4-BE49-F238E27FC236}">
              <a16:creationId xmlns:a16="http://schemas.microsoft.com/office/drawing/2014/main" id="{0AC8EADE-D3A9-4C5A-80C5-9F56C07985C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a:extLst>
            <a:ext uri="{FF2B5EF4-FFF2-40B4-BE49-F238E27FC236}">
              <a16:creationId xmlns:a16="http://schemas.microsoft.com/office/drawing/2014/main" id="{9499FDDD-D16E-49C3-A33C-620FB9234E8E}"/>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a:extLst>
            <a:ext uri="{FF2B5EF4-FFF2-40B4-BE49-F238E27FC236}">
              <a16:creationId xmlns:a16="http://schemas.microsoft.com/office/drawing/2014/main" id="{40342F75-5A7A-485A-8990-8F1AC8D5200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a:extLst>
            <a:ext uri="{FF2B5EF4-FFF2-40B4-BE49-F238E27FC236}">
              <a16:creationId xmlns:a16="http://schemas.microsoft.com/office/drawing/2014/main" id="{4FB060E5-B51C-490B-AA05-C681A7B1AC8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a:extLst>
            <a:ext uri="{FF2B5EF4-FFF2-40B4-BE49-F238E27FC236}">
              <a16:creationId xmlns:a16="http://schemas.microsoft.com/office/drawing/2014/main" id="{F71DDA57-0698-4BB6-9149-02362533845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a:extLst>
            <a:ext uri="{FF2B5EF4-FFF2-40B4-BE49-F238E27FC236}">
              <a16:creationId xmlns:a16="http://schemas.microsoft.com/office/drawing/2014/main" id="{5669DC96-C76F-437A-A263-869243E81F21}"/>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a:extLst>
            <a:ext uri="{FF2B5EF4-FFF2-40B4-BE49-F238E27FC236}">
              <a16:creationId xmlns:a16="http://schemas.microsoft.com/office/drawing/2014/main" id="{EF92E295-F47B-40F1-AF63-35827E3218D2}"/>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a:extLst>
            <a:ext uri="{FF2B5EF4-FFF2-40B4-BE49-F238E27FC236}">
              <a16:creationId xmlns:a16="http://schemas.microsoft.com/office/drawing/2014/main" id="{7F45F52C-3D65-4F53-9378-18C41D6114E7}"/>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a:extLst>
            <a:ext uri="{FF2B5EF4-FFF2-40B4-BE49-F238E27FC236}">
              <a16:creationId xmlns:a16="http://schemas.microsoft.com/office/drawing/2014/main" id="{D5726169-38D5-4A5A-B3DA-C12D1932556E}"/>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a:extLst>
            <a:ext uri="{FF2B5EF4-FFF2-40B4-BE49-F238E27FC236}">
              <a16:creationId xmlns:a16="http://schemas.microsoft.com/office/drawing/2014/main" id="{06C1DAA1-6C9B-4F56-915F-143A8DF8A80F}"/>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a:extLst>
            <a:ext uri="{FF2B5EF4-FFF2-40B4-BE49-F238E27FC236}">
              <a16:creationId xmlns:a16="http://schemas.microsoft.com/office/drawing/2014/main" id="{7F2F3F1E-F9AF-4163-87BC-43D10B362EBC}"/>
            </a:ext>
          </a:extLst>
        </xdr:cNvPr>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a:extLst>
            <a:ext uri="{FF2B5EF4-FFF2-40B4-BE49-F238E27FC236}">
              <a16:creationId xmlns:a16="http://schemas.microsoft.com/office/drawing/2014/main" id="{F9176BEF-3198-4822-8EBE-A9B0BF9930E3}"/>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a:extLst>
            <a:ext uri="{FF2B5EF4-FFF2-40B4-BE49-F238E27FC236}">
              <a16:creationId xmlns:a16="http://schemas.microsoft.com/office/drawing/2014/main" id="{42098D80-A76C-418F-900A-8D142FA92A2D}"/>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a:extLst>
            <a:ext uri="{FF2B5EF4-FFF2-40B4-BE49-F238E27FC236}">
              <a16:creationId xmlns:a16="http://schemas.microsoft.com/office/drawing/2014/main" id="{3521046D-828D-4CAF-BC62-37A201E724A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8DE9BF68-AD77-4313-B110-B487B46E7E3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FD8F0F08-E3C8-4E88-8EBB-39D0A256499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9EC63BFE-D6F7-4FD6-8EAA-9B7D00EAD5B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C56F2ABD-D5A3-4E46-B3F6-7BE28F8CFA2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1835BF86-A141-40C7-87AE-48B8271B1F8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153036</xdr:rowOff>
    </xdr:from>
    <xdr:to>
      <xdr:col>20</xdr:col>
      <xdr:colOff>38100</xdr:colOff>
      <xdr:row>79</xdr:row>
      <xdr:rowOff>83186</xdr:rowOff>
    </xdr:to>
    <xdr:sp macro="" textlink="">
      <xdr:nvSpPr>
        <xdr:cNvPr id="250" name="楕円 249">
          <a:extLst>
            <a:ext uri="{FF2B5EF4-FFF2-40B4-BE49-F238E27FC236}">
              <a16:creationId xmlns:a16="http://schemas.microsoft.com/office/drawing/2014/main" id="{C825CCF1-06ED-456F-A27A-1B82EF3A3754}"/>
            </a:ext>
          </a:extLst>
        </xdr:cNvPr>
        <xdr:cNvSpPr/>
      </xdr:nvSpPr>
      <xdr:spPr>
        <a:xfrm>
          <a:off x="3746500" y="135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23495</xdr:rowOff>
    </xdr:from>
    <xdr:to>
      <xdr:col>15</xdr:col>
      <xdr:colOff>101600</xdr:colOff>
      <xdr:row>79</xdr:row>
      <xdr:rowOff>125095</xdr:rowOff>
    </xdr:to>
    <xdr:sp macro="" textlink="">
      <xdr:nvSpPr>
        <xdr:cNvPr id="251" name="楕円 250">
          <a:extLst>
            <a:ext uri="{FF2B5EF4-FFF2-40B4-BE49-F238E27FC236}">
              <a16:creationId xmlns:a16="http://schemas.microsoft.com/office/drawing/2014/main" id="{5AF7A018-F129-451B-AC19-61A677064829}"/>
            </a:ext>
          </a:extLst>
        </xdr:cNvPr>
        <xdr:cNvSpPr/>
      </xdr:nvSpPr>
      <xdr:spPr>
        <a:xfrm>
          <a:off x="2857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32386</xdr:rowOff>
    </xdr:from>
    <xdr:to>
      <xdr:col>19</xdr:col>
      <xdr:colOff>177800</xdr:colOff>
      <xdr:row>79</xdr:row>
      <xdr:rowOff>74295</xdr:rowOff>
    </xdr:to>
    <xdr:cxnSp macro="">
      <xdr:nvCxnSpPr>
        <xdr:cNvPr id="252" name="直線コネクタ 251">
          <a:extLst>
            <a:ext uri="{FF2B5EF4-FFF2-40B4-BE49-F238E27FC236}">
              <a16:creationId xmlns:a16="http://schemas.microsoft.com/office/drawing/2014/main" id="{50441B50-D507-486F-9D88-3DDC1337FE22}"/>
            </a:ext>
          </a:extLst>
        </xdr:cNvPr>
        <xdr:cNvCxnSpPr/>
      </xdr:nvCxnSpPr>
      <xdr:spPr>
        <a:xfrm flipV="1">
          <a:off x="2908300" y="135769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53" name="n_1aveValue【公営住宅】&#10;有形固定資産減価償却率">
          <a:extLst>
            <a:ext uri="{FF2B5EF4-FFF2-40B4-BE49-F238E27FC236}">
              <a16:creationId xmlns:a16="http://schemas.microsoft.com/office/drawing/2014/main" id="{E9F77486-ECEC-4B9F-A66C-8202AF48DE18}"/>
            </a:ext>
          </a:extLst>
        </xdr:cNvPr>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54" name="n_2aveValue【公営住宅】&#10;有形固定資産減価償却率">
          <a:extLst>
            <a:ext uri="{FF2B5EF4-FFF2-40B4-BE49-F238E27FC236}">
              <a16:creationId xmlns:a16="http://schemas.microsoft.com/office/drawing/2014/main" id="{6D165B22-2F63-4DE5-A057-DECD03A475B3}"/>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99713</xdr:rowOff>
    </xdr:from>
    <xdr:ext cx="405111" cy="259045"/>
    <xdr:sp macro="" textlink="">
      <xdr:nvSpPr>
        <xdr:cNvPr id="255" name="n_1mainValue【公営住宅】&#10;有形固定資産減価償却率">
          <a:extLst>
            <a:ext uri="{FF2B5EF4-FFF2-40B4-BE49-F238E27FC236}">
              <a16:creationId xmlns:a16="http://schemas.microsoft.com/office/drawing/2014/main" id="{A216E8E6-AA6B-47F0-BF42-EFBAF16EB083}"/>
            </a:ext>
          </a:extLst>
        </xdr:cNvPr>
        <xdr:cNvSpPr txBox="1"/>
      </xdr:nvSpPr>
      <xdr:spPr>
        <a:xfrm>
          <a:off x="3582044" y="1330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141622</xdr:rowOff>
    </xdr:from>
    <xdr:ext cx="405111" cy="259045"/>
    <xdr:sp macro="" textlink="">
      <xdr:nvSpPr>
        <xdr:cNvPr id="256" name="n_2mainValue【公営住宅】&#10;有形固定資産減価償却率">
          <a:extLst>
            <a:ext uri="{FF2B5EF4-FFF2-40B4-BE49-F238E27FC236}">
              <a16:creationId xmlns:a16="http://schemas.microsoft.com/office/drawing/2014/main" id="{1D342E60-4083-4D76-AC6F-44642209E392}"/>
            </a:ext>
          </a:extLst>
        </xdr:cNvPr>
        <xdr:cNvSpPr txBox="1"/>
      </xdr:nvSpPr>
      <xdr:spPr>
        <a:xfrm>
          <a:off x="27057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a:extLst>
            <a:ext uri="{FF2B5EF4-FFF2-40B4-BE49-F238E27FC236}">
              <a16:creationId xmlns:a16="http://schemas.microsoft.com/office/drawing/2014/main" id="{D6573EDF-3F7D-4720-9197-044D64E5B83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a:extLst>
            <a:ext uri="{FF2B5EF4-FFF2-40B4-BE49-F238E27FC236}">
              <a16:creationId xmlns:a16="http://schemas.microsoft.com/office/drawing/2014/main" id="{8EACC5CD-E0EC-481A-A756-56AAF238C11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a:extLst>
            <a:ext uri="{FF2B5EF4-FFF2-40B4-BE49-F238E27FC236}">
              <a16:creationId xmlns:a16="http://schemas.microsoft.com/office/drawing/2014/main" id="{D6CDACD1-C6EE-4F94-A239-5D4090B816A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a:extLst>
            <a:ext uri="{FF2B5EF4-FFF2-40B4-BE49-F238E27FC236}">
              <a16:creationId xmlns:a16="http://schemas.microsoft.com/office/drawing/2014/main" id="{E15E0C66-2754-4483-A581-E9718C8C696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a:extLst>
            <a:ext uri="{FF2B5EF4-FFF2-40B4-BE49-F238E27FC236}">
              <a16:creationId xmlns:a16="http://schemas.microsoft.com/office/drawing/2014/main" id="{60417DA6-703D-4ABA-9D3B-BC4B16C541D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a:extLst>
            <a:ext uri="{FF2B5EF4-FFF2-40B4-BE49-F238E27FC236}">
              <a16:creationId xmlns:a16="http://schemas.microsoft.com/office/drawing/2014/main" id="{076A7AD1-4D38-4EE2-BFC7-1E94508E41E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a:extLst>
            <a:ext uri="{FF2B5EF4-FFF2-40B4-BE49-F238E27FC236}">
              <a16:creationId xmlns:a16="http://schemas.microsoft.com/office/drawing/2014/main" id="{A822A665-BD60-4F4B-9480-107D167F516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a:extLst>
            <a:ext uri="{FF2B5EF4-FFF2-40B4-BE49-F238E27FC236}">
              <a16:creationId xmlns:a16="http://schemas.microsoft.com/office/drawing/2014/main" id="{C698AD51-EDF6-4054-B641-F72A5B1C047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a:extLst>
            <a:ext uri="{FF2B5EF4-FFF2-40B4-BE49-F238E27FC236}">
              <a16:creationId xmlns:a16="http://schemas.microsoft.com/office/drawing/2014/main" id="{298CBCF8-9010-46E8-A4B5-8168A39CB38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a:extLst>
            <a:ext uri="{FF2B5EF4-FFF2-40B4-BE49-F238E27FC236}">
              <a16:creationId xmlns:a16="http://schemas.microsoft.com/office/drawing/2014/main" id="{53769B83-37C7-4FD4-9E4B-2BDB535113D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a:extLst>
            <a:ext uri="{FF2B5EF4-FFF2-40B4-BE49-F238E27FC236}">
              <a16:creationId xmlns:a16="http://schemas.microsoft.com/office/drawing/2014/main" id="{B4D56D1B-7422-4B99-90F8-510E879981A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id="{7F680771-0155-43EE-A4D3-7643F8D33EE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a:extLst>
            <a:ext uri="{FF2B5EF4-FFF2-40B4-BE49-F238E27FC236}">
              <a16:creationId xmlns:a16="http://schemas.microsoft.com/office/drawing/2014/main" id="{5A5CE369-C022-400E-9488-4B9AAB1A010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a:extLst>
            <a:ext uri="{FF2B5EF4-FFF2-40B4-BE49-F238E27FC236}">
              <a16:creationId xmlns:a16="http://schemas.microsoft.com/office/drawing/2014/main" id="{3A61ADA4-A1B7-4F88-8A13-406DC090F3B6}"/>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a:extLst>
            <a:ext uri="{FF2B5EF4-FFF2-40B4-BE49-F238E27FC236}">
              <a16:creationId xmlns:a16="http://schemas.microsoft.com/office/drawing/2014/main" id="{14E75690-0EF7-436B-AD7F-8BA5BD61230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a:extLst>
            <a:ext uri="{FF2B5EF4-FFF2-40B4-BE49-F238E27FC236}">
              <a16:creationId xmlns:a16="http://schemas.microsoft.com/office/drawing/2014/main" id="{EAB80022-D919-4D2A-B59D-E9605271A9E5}"/>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a:extLst>
            <a:ext uri="{FF2B5EF4-FFF2-40B4-BE49-F238E27FC236}">
              <a16:creationId xmlns:a16="http://schemas.microsoft.com/office/drawing/2014/main" id="{4F0919B1-BC08-4FBA-A213-804D222EE81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a:extLst>
            <a:ext uri="{FF2B5EF4-FFF2-40B4-BE49-F238E27FC236}">
              <a16:creationId xmlns:a16="http://schemas.microsoft.com/office/drawing/2014/main" id="{6BC350D2-E17C-4F80-BC62-13BFDA651923}"/>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a:extLst>
            <a:ext uri="{FF2B5EF4-FFF2-40B4-BE49-F238E27FC236}">
              <a16:creationId xmlns:a16="http://schemas.microsoft.com/office/drawing/2014/main" id="{0E8FE974-66DA-419D-A75C-F89A03789C2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a:extLst>
            <a:ext uri="{FF2B5EF4-FFF2-40B4-BE49-F238E27FC236}">
              <a16:creationId xmlns:a16="http://schemas.microsoft.com/office/drawing/2014/main" id="{55E3EB85-3042-4268-905D-964FDF011407}"/>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id="{462DB2B2-2BB0-4F8E-A3F2-0432F171A4B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a:extLst>
            <a:ext uri="{FF2B5EF4-FFF2-40B4-BE49-F238E27FC236}">
              <a16:creationId xmlns:a16="http://schemas.microsoft.com/office/drawing/2014/main" id="{57AB3D5B-CF76-480C-82A8-9A686183723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a:extLst>
            <a:ext uri="{FF2B5EF4-FFF2-40B4-BE49-F238E27FC236}">
              <a16:creationId xmlns:a16="http://schemas.microsoft.com/office/drawing/2014/main" id="{8EE24E05-F8EB-4D03-AD2A-553A4D2334E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a:extLst>
            <a:ext uri="{FF2B5EF4-FFF2-40B4-BE49-F238E27FC236}">
              <a16:creationId xmlns:a16="http://schemas.microsoft.com/office/drawing/2014/main" id="{C2FB0F1F-6D64-453C-B152-11A63BC2BA3F}"/>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a:extLst>
            <a:ext uri="{FF2B5EF4-FFF2-40B4-BE49-F238E27FC236}">
              <a16:creationId xmlns:a16="http://schemas.microsoft.com/office/drawing/2014/main" id="{8915606C-68B7-4247-8056-7DC348344E6B}"/>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a:extLst>
            <a:ext uri="{FF2B5EF4-FFF2-40B4-BE49-F238E27FC236}">
              <a16:creationId xmlns:a16="http://schemas.microsoft.com/office/drawing/2014/main" id="{8624BBF4-0DFF-4DC6-8B50-A82D4B59EA0D}"/>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a:extLst>
            <a:ext uri="{FF2B5EF4-FFF2-40B4-BE49-F238E27FC236}">
              <a16:creationId xmlns:a16="http://schemas.microsoft.com/office/drawing/2014/main" id="{553067F2-1986-4A2E-A29D-43A9058B413C}"/>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a:extLst>
            <a:ext uri="{FF2B5EF4-FFF2-40B4-BE49-F238E27FC236}">
              <a16:creationId xmlns:a16="http://schemas.microsoft.com/office/drawing/2014/main" id="{6430B515-4B9E-4003-A094-4F17F07D63DE}"/>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85" name="【公営住宅】&#10;一人当たり面積平均値テキスト">
          <a:extLst>
            <a:ext uri="{FF2B5EF4-FFF2-40B4-BE49-F238E27FC236}">
              <a16:creationId xmlns:a16="http://schemas.microsoft.com/office/drawing/2014/main" id="{8A5844D4-E9F7-4FC5-9636-43BBAF6896FD}"/>
            </a:ext>
          </a:extLst>
        </xdr:cNvPr>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a:extLst>
            <a:ext uri="{FF2B5EF4-FFF2-40B4-BE49-F238E27FC236}">
              <a16:creationId xmlns:a16="http://schemas.microsoft.com/office/drawing/2014/main" id="{F87250FE-A03C-44E4-8A2E-9DA5A4BE4C52}"/>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a:extLst>
            <a:ext uri="{FF2B5EF4-FFF2-40B4-BE49-F238E27FC236}">
              <a16:creationId xmlns:a16="http://schemas.microsoft.com/office/drawing/2014/main" id="{90AA9102-9EB8-4E0B-A589-5DB82B88CDD4}"/>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a:extLst>
            <a:ext uri="{FF2B5EF4-FFF2-40B4-BE49-F238E27FC236}">
              <a16:creationId xmlns:a16="http://schemas.microsoft.com/office/drawing/2014/main" id="{B48900E5-7951-4AEC-986C-FAE7159F5605}"/>
            </a:ext>
          </a:extLst>
        </xdr:cNvPr>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DB0378F0-66C0-4D60-9808-5AD204C84CA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FBAC6B46-9897-4305-ACC1-7801E57DDDF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BD15DB87-A795-42DB-9E92-205B65AD020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21DF0818-DB5D-4FDF-8171-74CABE01C41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BD0EEFEE-C2A3-4F8E-90F1-634BD0E3541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170904</xdr:rowOff>
    </xdr:from>
    <xdr:to>
      <xdr:col>50</xdr:col>
      <xdr:colOff>165100</xdr:colOff>
      <xdr:row>86</xdr:row>
      <xdr:rowOff>101054</xdr:rowOff>
    </xdr:to>
    <xdr:sp macro="" textlink="">
      <xdr:nvSpPr>
        <xdr:cNvPr id="294" name="楕円 293">
          <a:extLst>
            <a:ext uri="{FF2B5EF4-FFF2-40B4-BE49-F238E27FC236}">
              <a16:creationId xmlns:a16="http://schemas.microsoft.com/office/drawing/2014/main" id="{A279CD33-580F-4CB8-8541-F1425D1BC71C}"/>
            </a:ext>
          </a:extLst>
        </xdr:cNvPr>
        <xdr:cNvSpPr/>
      </xdr:nvSpPr>
      <xdr:spPr>
        <a:xfrm>
          <a:off x="9588500" y="1474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64</xdr:rowOff>
    </xdr:from>
    <xdr:to>
      <xdr:col>46</xdr:col>
      <xdr:colOff>38100</xdr:colOff>
      <xdr:row>86</xdr:row>
      <xdr:rowOff>101664</xdr:rowOff>
    </xdr:to>
    <xdr:sp macro="" textlink="">
      <xdr:nvSpPr>
        <xdr:cNvPr id="295" name="楕円 294">
          <a:extLst>
            <a:ext uri="{FF2B5EF4-FFF2-40B4-BE49-F238E27FC236}">
              <a16:creationId xmlns:a16="http://schemas.microsoft.com/office/drawing/2014/main" id="{3D3CFEA8-C7A8-4686-8E46-6AF7435EF016}"/>
            </a:ext>
          </a:extLst>
        </xdr:cNvPr>
        <xdr:cNvSpPr/>
      </xdr:nvSpPr>
      <xdr:spPr>
        <a:xfrm>
          <a:off x="8699500" y="147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50254</xdr:rowOff>
    </xdr:from>
    <xdr:to>
      <xdr:col>50</xdr:col>
      <xdr:colOff>114300</xdr:colOff>
      <xdr:row>86</xdr:row>
      <xdr:rowOff>50864</xdr:rowOff>
    </xdr:to>
    <xdr:cxnSp macro="">
      <xdr:nvCxnSpPr>
        <xdr:cNvPr id="296" name="直線コネクタ 295">
          <a:extLst>
            <a:ext uri="{FF2B5EF4-FFF2-40B4-BE49-F238E27FC236}">
              <a16:creationId xmlns:a16="http://schemas.microsoft.com/office/drawing/2014/main" id="{A6A4F17A-D4CD-42C7-8369-360B4D425A6E}"/>
            </a:ext>
          </a:extLst>
        </xdr:cNvPr>
        <xdr:cNvCxnSpPr/>
      </xdr:nvCxnSpPr>
      <xdr:spPr>
        <a:xfrm flipV="1">
          <a:off x="8750300" y="14794954"/>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97" name="n_1aveValue【公営住宅】&#10;一人当たり面積">
          <a:extLst>
            <a:ext uri="{FF2B5EF4-FFF2-40B4-BE49-F238E27FC236}">
              <a16:creationId xmlns:a16="http://schemas.microsoft.com/office/drawing/2014/main" id="{56370284-7AE2-4DC6-B84E-B72860240E88}"/>
            </a:ext>
          </a:extLst>
        </xdr:cNvPr>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8" name="n_2aveValue【公営住宅】&#10;一人当たり面積">
          <a:extLst>
            <a:ext uri="{FF2B5EF4-FFF2-40B4-BE49-F238E27FC236}">
              <a16:creationId xmlns:a16="http://schemas.microsoft.com/office/drawing/2014/main" id="{E08956C6-4DD9-4446-A56A-025BC07C504E}"/>
            </a:ext>
          </a:extLst>
        </xdr:cNvPr>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92181</xdr:rowOff>
    </xdr:from>
    <xdr:ext cx="469744" cy="259045"/>
    <xdr:sp macro="" textlink="">
      <xdr:nvSpPr>
        <xdr:cNvPr id="299" name="n_1mainValue【公営住宅】&#10;一人当たり面積">
          <a:extLst>
            <a:ext uri="{FF2B5EF4-FFF2-40B4-BE49-F238E27FC236}">
              <a16:creationId xmlns:a16="http://schemas.microsoft.com/office/drawing/2014/main" id="{12968318-1A7D-4C8E-96E4-D85326E1EDCD}"/>
            </a:ext>
          </a:extLst>
        </xdr:cNvPr>
        <xdr:cNvSpPr txBox="1"/>
      </xdr:nvSpPr>
      <xdr:spPr>
        <a:xfrm>
          <a:off x="9391727" y="1483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92791</xdr:rowOff>
    </xdr:from>
    <xdr:ext cx="469744" cy="259045"/>
    <xdr:sp macro="" textlink="">
      <xdr:nvSpPr>
        <xdr:cNvPr id="300" name="n_2mainValue【公営住宅】&#10;一人当たり面積">
          <a:extLst>
            <a:ext uri="{FF2B5EF4-FFF2-40B4-BE49-F238E27FC236}">
              <a16:creationId xmlns:a16="http://schemas.microsoft.com/office/drawing/2014/main" id="{6DAB85B9-3038-4FA8-B1C9-346BBACB27D9}"/>
            </a:ext>
          </a:extLst>
        </xdr:cNvPr>
        <xdr:cNvSpPr txBox="1"/>
      </xdr:nvSpPr>
      <xdr:spPr>
        <a:xfrm>
          <a:off x="8515427" y="1483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a:extLst>
            <a:ext uri="{FF2B5EF4-FFF2-40B4-BE49-F238E27FC236}">
              <a16:creationId xmlns:a16="http://schemas.microsoft.com/office/drawing/2014/main" id="{94FBF931-D162-4972-B274-E54B8294D0A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a:extLst>
            <a:ext uri="{FF2B5EF4-FFF2-40B4-BE49-F238E27FC236}">
              <a16:creationId xmlns:a16="http://schemas.microsoft.com/office/drawing/2014/main" id="{A0A731B2-9529-48BB-97BC-9705EA2B149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a:extLst>
            <a:ext uri="{FF2B5EF4-FFF2-40B4-BE49-F238E27FC236}">
              <a16:creationId xmlns:a16="http://schemas.microsoft.com/office/drawing/2014/main" id="{3F4BB8B8-6DDC-464C-B1F6-D9E2D7709A6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a:extLst>
            <a:ext uri="{FF2B5EF4-FFF2-40B4-BE49-F238E27FC236}">
              <a16:creationId xmlns:a16="http://schemas.microsoft.com/office/drawing/2014/main" id="{6157BEF8-7939-43F2-A332-171747E6E43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a:extLst>
            <a:ext uri="{FF2B5EF4-FFF2-40B4-BE49-F238E27FC236}">
              <a16:creationId xmlns:a16="http://schemas.microsoft.com/office/drawing/2014/main" id="{13B6DBF8-8460-43F6-8268-DC96ADF8DF1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a:extLst>
            <a:ext uri="{FF2B5EF4-FFF2-40B4-BE49-F238E27FC236}">
              <a16:creationId xmlns:a16="http://schemas.microsoft.com/office/drawing/2014/main" id="{EE5E142A-398C-4B95-8F91-75090CF3CCC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a:extLst>
            <a:ext uri="{FF2B5EF4-FFF2-40B4-BE49-F238E27FC236}">
              <a16:creationId xmlns:a16="http://schemas.microsoft.com/office/drawing/2014/main" id="{97DC3CFF-CA02-491D-8FF5-80B9AFF4CB5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a:extLst>
            <a:ext uri="{FF2B5EF4-FFF2-40B4-BE49-F238E27FC236}">
              <a16:creationId xmlns:a16="http://schemas.microsoft.com/office/drawing/2014/main" id="{D14022A5-A56A-4823-A758-7B9C9B147F2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a:extLst>
            <a:ext uri="{FF2B5EF4-FFF2-40B4-BE49-F238E27FC236}">
              <a16:creationId xmlns:a16="http://schemas.microsoft.com/office/drawing/2014/main" id="{690E2E1F-7F3F-4575-B8F0-AF49EE4D74F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a:extLst>
            <a:ext uri="{FF2B5EF4-FFF2-40B4-BE49-F238E27FC236}">
              <a16:creationId xmlns:a16="http://schemas.microsoft.com/office/drawing/2014/main" id="{9965AD99-8732-4DD8-8A8C-843791814A0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a:extLst>
            <a:ext uri="{FF2B5EF4-FFF2-40B4-BE49-F238E27FC236}">
              <a16:creationId xmlns:a16="http://schemas.microsoft.com/office/drawing/2014/main" id="{286C484A-4F2A-4249-877A-0531D84C8D0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a:extLst>
            <a:ext uri="{FF2B5EF4-FFF2-40B4-BE49-F238E27FC236}">
              <a16:creationId xmlns:a16="http://schemas.microsoft.com/office/drawing/2014/main" id="{341B1DC1-1FAF-4646-A145-27D71842B65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a:extLst>
            <a:ext uri="{FF2B5EF4-FFF2-40B4-BE49-F238E27FC236}">
              <a16:creationId xmlns:a16="http://schemas.microsoft.com/office/drawing/2014/main" id="{49939D4C-D579-4E27-A1E9-3FEA98E7346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a:extLst>
            <a:ext uri="{FF2B5EF4-FFF2-40B4-BE49-F238E27FC236}">
              <a16:creationId xmlns:a16="http://schemas.microsoft.com/office/drawing/2014/main" id="{6DA62ED6-BDB3-4FD4-A0B3-A9598B24C0E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a:extLst>
            <a:ext uri="{FF2B5EF4-FFF2-40B4-BE49-F238E27FC236}">
              <a16:creationId xmlns:a16="http://schemas.microsoft.com/office/drawing/2014/main" id="{42DF6218-340B-4BE1-8CA2-DC19AB95033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a:extLst>
            <a:ext uri="{FF2B5EF4-FFF2-40B4-BE49-F238E27FC236}">
              <a16:creationId xmlns:a16="http://schemas.microsoft.com/office/drawing/2014/main" id="{FA6AEA9F-3EEB-4A19-B43E-D8B340E8B7F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a:extLst>
            <a:ext uri="{FF2B5EF4-FFF2-40B4-BE49-F238E27FC236}">
              <a16:creationId xmlns:a16="http://schemas.microsoft.com/office/drawing/2014/main" id="{B36970A4-2A24-4F3F-B691-D721FF0A4AE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a:extLst>
            <a:ext uri="{FF2B5EF4-FFF2-40B4-BE49-F238E27FC236}">
              <a16:creationId xmlns:a16="http://schemas.microsoft.com/office/drawing/2014/main" id="{651D56F7-08EE-45AF-8997-3EA0E3A2CE4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a:extLst>
            <a:ext uri="{FF2B5EF4-FFF2-40B4-BE49-F238E27FC236}">
              <a16:creationId xmlns:a16="http://schemas.microsoft.com/office/drawing/2014/main" id="{50523032-2DAE-4684-B37B-6BF3CD27B64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a:extLst>
            <a:ext uri="{FF2B5EF4-FFF2-40B4-BE49-F238E27FC236}">
              <a16:creationId xmlns:a16="http://schemas.microsoft.com/office/drawing/2014/main" id="{47DECCBA-61D1-4FF7-B663-9A7510E2E57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a:extLst>
            <a:ext uri="{FF2B5EF4-FFF2-40B4-BE49-F238E27FC236}">
              <a16:creationId xmlns:a16="http://schemas.microsoft.com/office/drawing/2014/main" id="{8EBF8E4B-572D-4411-8436-9746C98079A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a:extLst>
            <a:ext uri="{FF2B5EF4-FFF2-40B4-BE49-F238E27FC236}">
              <a16:creationId xmlns:a16="http://schemas.microsoft.com/office/drawing/2014/main" id="{5659CB40-B517-489F-B064-A53E69FAC42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a:extLst>
            <a:ext uri="{FF2B5EF4-FFF2-40B4-BE49-F238E27FC236}">
              <a16:creationId xmlns:a16="http://schemas.microsoft.com/office/drawing/2014/main" id="{0D943359-E77B-4EAC-9064-6C09DD94814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a:extLst>
            <a:ext uri="{FF2B5EF4-FFF2-40B4-BE49-F238E27FC236}">
              <a16:creationId xmlns:a16="http://schemas.microsoft.com/office/drawing/2014/main" id="{4FF7EB8E-3120-4156-9A17-C06A2578026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a:extLst>
            <a:ext uri="{FF2B5EF4-FFF2-40B4-BE49-F238E27FC236}">
              <a16:creationId xmlns:a16="http://schemas.microsoft.com/office/drawing/2014/main" id="{78162B18-721E-4670-AA49-A5DCDC7503A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a:extLst>
            <a:ext uri="{FF2B5EF4-FFF2-40B4-BE49-F238E27FC236}">
              <a16:creationId xmlns:a16="http://schemas.microsoft.com/office/drawing/2014/main" id="{46EC3F96-61EA-472B-87E8-7227A4DCB2E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a:extLst>
            <a:ext uri="{FF2B5EF4-FFF2-40B4-BE49-F238E27FC236}">
              <a16:creationId xmlns:a16="http://schemas.microsoft.com/office/drawing/2014/main" id="{A14C5EDE-4982-4DCD-9FCD-D4E0BBA64C1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a:extLst>
            <a:ext uri="{FF2B5EF4-FFF2-40B4-BE49-F238E27FC236}">
              <a16:creationId xmlns:a16="http://schemas.microsoft.com/office/drawing/2014/main" id="{FD65E956-947B-4075-B35E-3937E7D8C658}"/>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a:extLst>
            <a:ext uri="{FF2B5EF4-FFF2-40B4-BE49-F238E27FC236}">
              <a16:creationId xmlns:a16="http://schemas.microsoft.com/office/drawing/2014/main" id="{E04997B6-8AED-425C-A41B-AD9DDAE681F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a:extLst>
            <a:ext uri="{FF2B5EF4-FFF2-40B4-BE49-F238E27FC236}">
              <a16:creationId xmlns:a16="http://schemas.microsoft.com/office/drawing/2014/main" id="{70972B1F-7CE5-4D04-B18A-D5AEA35255F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a:extLst>
            <a:ext uri="{FF2B5EF4-FFF2-40B4-BE49-F238E27FC236}">
              <a16:creationId xmlns:a16="http://schemas.microsoft.com/office/drawing/2014/main" id="{6E44546C-ADBD-4204-BAA8-31C462403A6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a:extLst>
            <a:ext uri="{FF2B5EF4-FFF2-40B4-BE49-F238E27FC236}">
              <a16:creationId xmlns:a16="http://schemas.microsoft.com/office/drawing/2014/main" id="{D83ABD39-9F50-4F45-A5A9-77E3E970021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a:extLst>
            <a:ext uri="{FF2B5EF4-FFF2-40B4-BE49-F238E27FC236}">
              <a16:creationId xmlns:a16="http://schemas.microsoft.com/office/drawing/2014/main" id="{2D9CD2D6-9636-4768-8FD1-EA4FFD3B20C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a:extLst>
            <a:ext uri="{FF2B5EF4-FFF2-40B4-BE49-F238E27FC236}">
              <a16:creationId xmlns:a16="http://schemas.microsoft.com/office/drawing/2014/main" id="{44806C7A-DA4E-4368-8DC9-B5B1AA9C208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a:extLst>
            <a:ext uri="{FF2B5EF4-FFF2-40B4-BE49-F238E27FC236}">
              <a16:creationId xmlns:a16="http://schemas.microsoft.com/office/drawing/2014/main" id="{E82B1424-DA66-4933-B34F-DD96ACBD969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a:extLst>
            <a:ext uri="{FF2B5EF4-FFF2-40B4-BE49-F238E27FC236}">
              <a16:creationId xmlns:a16="http://schemas.microsoft.com/office/drawing/2014/main" id="{5A2A1523-15EB-4A8E-90E9-C31EE9C5A0F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a:extLst>
            <a:ext uri="{FF2B5EF4-FFF2-40B4-BE49-F238E27FC236}">
              <a16:creationId xmlns:a16="http://schemas.microsoft.com/office/drawing/2014/main" id="{0A4D6372-A485-4DB5-99F5-0C80F91CED2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a:extLst>
            <a:ext uri="{FF2B5EF4-FFF2-40B4-BE49-F238E27FC236}">
              <a16:creationId xmlns:a16="http://schemas.microsoft.com/office/drawing/2014/main" id="{4FFB1F20-BBF9-4830-8CE7-66AE22DC3D6D}"/>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a:extLst>
            <a:ext uri="{FF2B5EF4-FFF2-40B4-BE49-F238E27FC236}">
              <a16:creationId xmlns:a16="http://schemas.microsoft.com/office/drawing/2014/main" id="{00B5A214-8FB3-4DFC-A57F-F23CD140798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a:extLst>
            <a:ext uri="{FF2B5EF4-FFF2-40B4-BE49-F238E27FC236}">
              <a16:creationId xmlns:a16="http://schemas.microsoft.com/office/drawing/2014/main" id="{F485BE8F-934D-473D-8321-8AC606C3EA6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a:extLst>
            <a:ext uri="{FF2B5EF4-FFF2-40B4-BE49-F238E27FC236}">
              <a16:creationId xmlns:a16="http://schemas.microsoft.com/office/drawing/2014/main" id="{65595915-1CAE-4C0B-B079-C1CCA68D163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a:extLst>
            <a:ext uri="{FF2B5EF4-FFF2-40B4-BE49-F238E27FC236}">
              <a16:creationId xmlns:a16="http://schemas.microsoft.com/office/drawing/2014/main" id="{45A4A742-4218-4D00-94D3-EA355E2673D5}"/>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a:extLst>
            <a:ext uri="{FF2B5EF4-FFF2-40B4-BE49-F238E27FC236}">
              <a16:creationId xmlns:a16="http://schemas.microsoft.com/office/drawing/2014/main" id="{16656C5A-C674-4AAB-9E3A-DA1D6048B325}"/>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a:extLst>
            <a:ext uri="{FF2B5EF4-FFF2-40B4-BE49-F238E27FC236}">
              <a16:creationId xmlns:a16="http://schemas.microsoft.com/office/drawing/2014/main" id="{88F97449-58E9-4AED-8C4D-1448EEC6EB44}"/>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a:extLst>
            <a:ext uri="{FF2B5EF4-FFF2-40B4-BE49-F238E27FC236}">
              <a16:creationId xmlns:a16="http://schemas.microsoft.com/office/drawing/2014/main" id="{57C0D02E-B158-47FF-9DC5-AF61B2AF7BE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a:extLst>
            <a:ext uri="{FF2B5EF4-FFF2-40B4-BE49-F238E27FC236}">
              <a16:creationId xmlns:a16="http://schemas.microsoft.com/office/drawing/2014/main" id="{C8962787-EF0A-444C-A421-1FFAF1D23F48}"/>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7" name="【認定こども園・幼稚園・保育所】&#10;有形固定資産減価償却率平均値テキスト">
          <a:extLst>
            <a:ext uri="{FF2B5EF4-FFF2-40B4-BE49-F238E27FC236}">
              <a16:creationId xmlns:a16="http://schemas.microsoft.com/office/drawing/2014/main" id="{97102A17-7A2F-4B3A-8C9B-43917B5A792C}"/>
            </a:ext>
          </a:extLst>
        </xdr:cNvPr>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8" name="フローチャート: 判断 347">
          <a:extLst>
            <a:ext uri="{FF2B5EF4-FFF2-40B4-BE49-F238E27FC236}">
              <a16:creationId xmlns:a16="http://schemas.microsoft.com/office/drawing/2014/main" id="{1528AC20-666E-487A-B19B-F26E944FE14E}"/>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9" name="フローチャート: 判断 348">
          <a:extLst>
            <a:ext uri="{FF2B5EF4-FFF2-40B4-BE49-F238E27FC236}">
              <a16:creationId xmlns:a16="http://schemas.microsoft.com/office/drawing/2014/main" id="{2AFDD64E-9186-4EE1-AB65-020FD342A1FD}"/>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50" name="フローチャート: 判断 349">
          <a:extLst>
            <a:ext uri="{FF2B5EF4-FFF2-40B4-BE49-F238E27FC236}">
              <a16:creationId xmlns:a16="http://schemas.microsoft.com/office/drawing/2014/main" id="{AA3FF9CF-FE98-42DD-BE24-0F9B6E2D794B}"/>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B8939C9A-4965-4517-AE17-438D724D8AD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D7F4AEFC-7E94-4397-A949-3AEEE491C6D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345AE2D5-375C-4F18-8EB1-878FB240F8F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971050FB-F197-46CA-8AC3-4B114EEED41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34F93974-1FDC-456C-853C-0B2777D1BC2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159294</xdr:rowOff>
    </xdr:from>
    <xdr:to>
      <xdr:col>81</xdr:col>
      <xdr:colOff>101600</xdr:colOff>
      <xdr:row>34</xdr:row>
      <xdr:rowOff>89444</xdr:rowOff>
    </xdr:to>
    <xdr:sp macro="" textlink="">
      <xdr:nvSpPr>
        <xdr:cNvPr id="356" name="楕円 355">
          <a:extLst>
            <a:ext uri="{FF2B5EF4-FFF2-40B4-BE49-F238E27FC236}">
              <a16:creationId xmlns:a16="http://schemas.microsoft.com/office/drawing/2014/main" id="{1942DA22-45F1-4A18-AB3D-1F5F109836E3}"/>
            </a:ext>
          </a:extLst>
        </xdr:cNvPr>
        <xdr:cNvSpPr/>
      </xdr:nvSpPr>
      <xdr:spPr>
        <a:xfrm>
          <a:off x="15430500" y="58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54792</xdr:rowOff>
    </xdr:from>
    <xdr:to>
      <xdr:col>76</xdr:col>
      <xdr:colOff>165100</xdr:colOff>
      <xdr:row>34</xdr:row>
      <xdr:rowOff>156392</xdr:rowOff>
    </xdr:to>
    <xdr:sp macro="" textlink="">
      <xdr:nvSpPr>
        <xdr:cNvPr id="357" name="楕円 356">
          <a:extLst>
            <a:ext uri="{FF2B5EF4-FFF2-40B4-BE49-F238E27FC236}">
              <a16:creationId xmlns:a16="http://schemas.microsoft.com/office/drawing/2014/main" id="{05A24C7F-DA26-4683-B0BD-7B5CADB29F30}"/>
            </a:ext>
          </a:extLst>
        </xdr:cNvPr>
        <xdr:cNvSpPr/>
      </xdr:nvSpPr>
      <xdr:spPr>
        <a:xfrm>
          <a:off x="145415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38644</xdr:rowOff>
    </xdr:from>
    <xdr:to>
      <xdr:col>81</xdr:col>
      <xdr:colOff>50800</xdr:colOff>
      <xdr:row>34</xdr:row>
      <xdr:rowOff>105592</xdr:rowOff>
    </xdr:to>
    <xdr:cxnSp macro="">
      <xdr:nvCxnSpPr>
        <xdr:cNvPr id="358" name="直線コネクタ 357">
          <a:extLst>
            <a:ext uri="{FF2B5EF4-FFF2-40B4-BE49-F238E27FC236}">
              <a16:creationId xmlns:a16="http://schemas.microsoft.com/office/drawing/2014/main" id="{91CBE9A1-8335-4757-AA60-ED0C56C7F072}"/>
            </a:ext>
          </a:extLst>
        </xdr:cNvPr>
        <xdr:cNvCxnSpPr/>
      </xdr:nvCxnSpPr>
      <xdr:spPr>
        <a:xfrm flipV="1">
          <a:off x="14592300" y="586794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59" name="n_1aveValue【認定こども園・幼稚園・保育所】&#10;有形固定資産減価償却率">
          <a:extLst>
            <a:ext uri="{FF2B5EF4-FFF2-40B4-BE49-F238E27FC236}">
              <a16:creationId xmlns:a16="http://schemas.microsoft.com/office/drawing/2014/main" id="{FD769110-EC36-4A32-9EEA-1A02FF62EE48}"/>
            </a:ext>
          </a:extLst>
        </xdr:cNvPr>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60" name="n_2aveValue【認定こども園・幼稚園・保育所】&#10;有形固定資産減価償却率">
          <a:extLst>
            <a:ext uri="{FF2B5EF4-FFF2-40B4-BE49-F238E27FC236}">
              <a16:creationId xmlns:a16="http://schemas.microsoft.com/office/drawing/2014/main" id="{E1913D29-B9A1-419C-A31D-226037D63CC6}"/>
            </a:ext>
          </a:extLst>
        </xdr:cNvPr>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105971</xdr:rowOff>
    </xdr:from>
    <xdr:ext cx="405111" cy="259045"/>
    <xdr:sp macro="" textlink="">
      <xdr:nvSpPr>
        <xdr:cNvPr id="361" name="n_1mainValue【認定こども園・幼稚園・保育所】&#10;有形固定資産減価償却率">
          <a:extLst>
            <a:ext uri="{FF2B5EF4-FFF2-40B4-BE49-F238E27FC236}">
              <a16:creationId xmlns:a16="http://schemas.microsoft.com/office/drawing/2014/main" id="{C0A846CD-3E32-4DE7-B01D-1548A95190AD}"/>
            </a:ext>
          </a:extLst>
        </xdr:cNvPr>
        <xdr:cNvSpPr txBox="1"/>
      </xdr:nvSpPr>
      <xdr:spPr>
        <a:xfrm>
          <a:off x="15266044" y="559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1469</xdr:rowOff>
    </xdr:from>
    <xdr:ext cx="405111" cy="259045"/>
    <xdr:sp macro="" textlink="">
      <xdr:nvSpPr>
        <xdr:cNvPr id="362" name="n_2mainValue【認定こども園・幼稚園・保育所】&#10;有形固定資産減価償却率">
          <a:extLst>
            <a:ext uri="{FF2B5EF4-FFF2-40B4-BE49-F238E27FC236}">
              <a16:creationId xmlns:a16="http://schemas.microsoft.com/office/drawing/2014/main" id="{7A106487-1D26-4876-AE3F-E055A050D8AD}"/>
            </a:ext>
          </a:extLst>
        </xdr:cNvPr>
        <xdr:cNvSpPr txBox="1"/>
      </xdr:nvSpPr>
      <xdr:spPr>
        <a:xfrm>
          <a:off x="14389744" y="565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a:extLst>
            <a:ext uri="{FF2B5EF4-FFF2-40B4-BE49-F238E27FC236}">
              <a16:creationId xmlns:a16="http://schemas.microsoft.com/office/drawing/2014/main" id="{E8A9D399-0EE3-4301-9B90-B260FCD0BC2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a:extLst>
            <a:ext uri="{FF2B5EF4-FFF2-40B4-BE49-F238E27FC236}">
              <a16:creationId xmlns:a16="http://schemas.microsoft.com/office/drawing/2014/main" id="{E5831776-C56F-4FE2-81EC-E37A6A92A2A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a:extLst>
            <a:ext uri="{FF2B5EF4-FFF2-40B4-BE49-F238E27FC236}">
              <a16:creationId xmlns:a16="http://schemas.microsoft.com/office/drawing/2014/main" id="{B0324D40-5C32-46A5-B82A-DBF8BE6AA38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a:extLst>
            <a:ext uri="{FF2B5EF4-FFF2-40B4-BE49-F238E27FC236}">
              <a16:creationId xmlns:a16="http://schemas.microsoft.com/office/drawing/2014/main" id="{4F0F05AB-0F85-4E88-B584-1DA91515948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a:extLst>
            <a:ext uri="{FF2B5EF4-FFF2-40B4-BE49-F238E27FC236}">
              <a16:creationId xmlns:a16="http://schemas.microsoft.com/office/drawing/2014/main" id="{A2FFB5EA-08FB-4DEC-BAAB-E35B6F90105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a:extLst>
            <a:ext uri="{FF2B5EF4-FFF2-40B4-BE49-F238E27FC236}">
              <a16:creationId xmlns:a16="http://schemas.microsoft.com/office/drawing/2014/main" id="{7189CFFA-B8C7-4311-9A71-2C64DFCE6C8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a:extLst>
            <a:ext uri="{FF2B5EF4-FFF2-40B4-BE49-F238E27FC236}">
              <a16:creationId xmlns:a16="http://schemas.microsoft.com/office/drawing/2014/main" id="{02A4E57C-7DFA-4BDF-A8F1-607C639F680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a:extLst>
            <a:ext uri="{FF2B5EF4-FFF2-40B4-BE49-F238E27FC236}">
              <a16:creationId xmlns:a16="http://schemas.microsoft.com/office/drawing/2014/main" id="{B6789E03-39B9-4E06-84A4-072081D5394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a:extLst>
            <a:ext uri="{FF2B5EF4-FFF2-40B4-BE49-F238E27FC236}">
              <a16:creationId xmlns:a16="http://schemas.microsoft.com/office/drawing/2014/main" id="{C1CAEB59-24F6-4482-A1A1-155BB6A3494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a:extLst>
            <a:ext uri="{FF2B5EF4-FFF2-40B4-BE49-F238E27FC236}">
              <a16:creationId xmlns:a16="http://schemas.microsoft.com/office/drawing/2014/main" id="{561FB649-1045-48BC-AE57-B6DBDC24B76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3" name="直線コネクタ 372">
          <a:extLst>
            <a:ext uri="{FF2B5EF4-FFF2-40B4-BE49-F238E27FC236}">
              <a16:creationId xmlns:a16="http://schemas.microsoft.com/office/drawing/2014/main" id="{6E3B4780-595C-4473-BA5D-2D4F218A0D7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4" name="テキスト ボックス 373">
          <a:extLst>
            <a:ext uri="{FF2B5EF4-FFF2-40B4-BE49-F238E27FC236}">
              <a16:creationId xmlns:a16="http://schemas.microsoft.com/office/drawing/2014/main" id="{BE6D8770-12FC-4CCF-BECD-90D419D85C87}"/>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5" name="直線コネクタ 374">
          <a:extLst>
            <a:ext uri="{FF2B5EF4-FFF2-40B4-BE49-F238E27FC236}">
              <a16:creationId xmlns:a16="http://schemas.microsoft.com/office/drawing/2014/main" id="{3EFFE483-D6B0-468C-A9C3-F6023928E1E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6" name="テキスト ボックス 375">
          <a:extLst>
            <a:ext uri="{FF2B5EF4-FFF2-40B4-BE49-F238E27FC236}">
              <a16:creationId xmlns:a16="http://schemas.microsoft.com/office/drawing/2014/main" id="{844498EF-6EAB-4BBC-AF57-B2D3BD310096}"/>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7" name="直線コネクタ 376">
          <a:extLst>
            <a:ext uri="{FF2B5EF4-FFF2-40B4-BE49-F238E27FC236}">
              <a16:creationId xmlns:a16="http://schemas.microsoft.com/office/drawing/2014/main" id="{D7BB6B5B-9873-42F4-8658-4780B003CDC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8" name="テキスト ボックス 377">
          <a:extLst>
            <a:ext uri="{FF2B5EF4-FFF2-40B4-BE49-F238E27FC236}">
              <a16:creationId xmlns:a16="http://schemas.microsoft.com/office/drawing/2014/main" id="{70518AA1-0428-4CBA-BA2D-9C11AC7A8BFC}"/>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9" name="直線コネクタ 378">
          <a:extLst>
            <a:ext uri="{FF2B5EF4-FFF2-40B4-BE49-F238E27FC236}">
              <a16:creationId xmlns:a16="http://schemas.microsoft.com/office/drawing/2014/main" id="{96117E1C-C475-425A-85D0-60E72321357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0" name="テキスト ボックス 379">
          <a:extLst>
            <a:ext uri="{FF2B5EF4-FFF2-40B4-BE49-F238E27FC236}">
              <a16:creationId xmlns:a16="http://schemas.microsoft.com/office/drawing/2014/main" id="{D322FD6D-1B0F-41C9-9FD4-0A5F1CA83466}"/>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1" name="直線コネクタ 380">
          <a:extLst>
            <a:ext uri="{FF2B5EF4-FFF2-40B4-BE49-F238E27FC236}">
              <a16:creationId xmlns:a16="http://schemas.microsoft.com/office/drawing/2014/main" id="{1C8B46C4-4687-4C2C-8A8C-226FA1FCC51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2" name="テキスト ボックス 381">
          <a:extLst>
            <a:ext uri="{FF2B5EF4-FFF2-40B4-BE49-F238E27FC236}">
              <a16:creationId xmlns:a16="http://schemas.microsoft.com/office/drawing/2014/main" id="{87D933A2-785B-46D8-A6E4-F0D6A8C4B7D4}"/>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a:extLst>
            <a:ext uri="{FF2B5EF4-FFF2-40B4-BE49-F238E27FC236}">
              <a16:creationId xmlns:a16="http://schemas.microsoft.com/office/drawing/2014/main" id="{1B6BD7AB-8812-48BB-9871-7801C9DD5C4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a:extLst>
            <a:ext uri="{FF2B5EF4-FFF2-40B4-BE49-F238E27FC236}">
              <a16:creationId xmlns:a16="http://schemas.microsoft.com/office/drawing/2014/main" id="{7CE6DD74-68ED-4CA5-B0DF-F067CD54F21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a:extLst>
            <a:ext uri="{FF2B5EF4-FFF2-40B4-BE49-F238E27FC236}">
              <a16:creationId xmlns:a16="http://schemas.microsoft.com/office/drawing/2014/main" id="{2C6EE8EF-29B3-42B8-9CB6-3510F2CAEE9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6" name="直線コネクタ 385">
          <a:extLst>
            <a:ext uri="{FF2B5EF4-FFF2-40B4-BE49-F238E27FC236}">
              <a16:creationId xmlns:a16="http://schemas.microsoft.com/office/drawing/2014/main" id="{E894424D-CECC-4E71-BEED-92C97926BE9D}"/>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7" name="【認定こども園・幼稚園・保育所】&#10;一人当たり面積最小値テキスト">
          <a:extLst>
            <a:ext uri="{FF2B5EF4-FFF2-40B4-BE49-F238E27FC236}">
              <a16:creationId xmlns:a16="http://schemas.microsoft.com/office/drawing/2014/main" id="{D10D986B-3AD5-4D40-A721-920B92630540}"/>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8" name="直線コネクタ 387">
          <a:extLst>
            <a:ext uri="{FF2B5EF4-FFF2-40B4-BE49-F238E27FC236}">
              <a16:creationId xmlns:a16="http://schemas.microsoft.com/office/drawing/2014/main" id="{787B03DD-883C-427D-A8AE-11B3E8F91F27}"/>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9" name="【認定こども園・幼稚園・保育所】&#10;一人当たり面積最大値テキスト">
          <a:extLst>
            <a:ext uri="{FF2B5EF4-FFF2-40B4-BE49-F238E27FC236}">
              <a16:creationId xmlns:a16="http://schemas.microsoft.com/office/drawing/2014/main" id="{4624034D-43D2-4702-9F24-1470568E3BD9}"/>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90" name="直線コネクタ 389">
          <a:extLst>
            <a:ext uri="{FF2B5EF4-FFF2-40B4-BE49-F238E27FC236}">
              <a16:creationId xmlns:a16="http://schemas.microsoft.com/office/drawing/2014/main" id="{47A3F1F0-936C-42BF-92CA-DB078F4D55A7}"/>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91" name="【認定こども園・幼稚園・保育所】&#10;一人当たり面積平均値テキスト">
          <a:extLst>
            <a:ext uri="{FF2B5EF4-FFF2-40B4-BE49-F238E27FC236}">
              <a16:creationId xmlns:a16="http://schemas.microsoft.com/office/drawing/2014/main" id="{76A3D9D1-07B2-4E9B-80CE-FA34D775B89D}"/>
            </a:ext>
          </a:extLst>
        </xdr:cNvPr>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2" name="フローチャート: 判断 391">
          <a:extLst>
            <a:ext uri="{FF2B5EF4-FFF2-40B4-BE49-F238E27FC236}">
              <a16:creationId xmlns:a16="http://schemas.microsoft.com/office/drawing/2014/main" id="{6CC1ECCD-AC9A-48B4-828F-554E098BCAFD}"/>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3" name="フローチャート: 判断 392">
          <a:extLst>
            <a:ext uri="{FF2B5EF4-FFF2-40B4-BE49-F238E27FC236}">
              <a16:creationId xmlns:a16="http://schemas.microsoft.com/office/drawing/2014/main" id="{16862E35-B4CC-4BF4-B008-0503F0FC0C04}"/>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94" name="フローチャート: 判断 393">
          <a:extLst>
            <a:ext uri="{FF2B5EF4-FFF2-40B4-BE49-F238E27FC236}">
              <a16:creationId xmlns:a16="http://schemas.microsoft.com/office/drawing/2014/main" id="{BE75AA24-0FA4-451C-B787-FEB7CB16BD9B}"/>
            </a:ext>
          </a:extLst>
        </xdr:cNvPr>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7A20DB73-B2DE-4738-A53A-41EB364C0E8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714177CD-2AA9-4A1C-BA01-CC31AB56AAD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D2C97D07-63DB-4AD5-8100-0FBE08EF404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E3169582-113A-430A-9569-3073206D832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6722E837-054E-465E-8292-CC309A31362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107950</xdr:rowOff>
    </xdr:from>
    <xdr:to>
      <xdr:col>112</xdr:col>
      <xdr:colOff>38100</xdr:colOff>
      <xdr:row>38</xdr:row>
      <xdr:rowOff>38100</xdr:rowOff>
    </xdr:to>
    <xdr:sp macro="" textlink="">
      <xdr:nvSpPr>
        <xdr:cNvPr id="400" name="楕円 399">
          <a:extLst>
            <a:ext uri="{FF2B5EF4-FFF2-40B4-BE49-F238E27FC236}">
              <a16:creationId xmlns:a16="http://schemas.microsoft.com/office/drawing/2014/main" id="{326E4323-719D-4664-B540-AAAFB488C191}"/>
            </a:ext>
          </a:extLst>
        </xdr:cNvPr>
        <xdr:cNvSpPr/>
      </xdr:nvSpPr>
      <xdr:spPr>
        <a:xfrm>
          <a:off x="21272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97790</xdr:rowOff>
    </xdr:from>
    <xdr:to>
      <xdr:col>107</xdr:col>
      <xdr:colOff>101600</xdr:colOff>
      <xdr:row>38</xdr:row>
      <xdr:rowOff>27940</xdr:rowOff>
    </xdr:to>
    <xdr:sp macro="" textlink="">
      <xdr:nvSpPr>
        <xdr:cNvPr id="401" name="楕円 400">
          <a:extLst>
            <a:ext uri="{FF2B5EF4-FFF2-40B4-BE49-F238E27FC236}">
              <a16:creationId xmlns:a16="http://schemas.microsoft.com/office/drawing/2014/main" id="{F12B2C5C-F5F5-4707-8525-9EB2DB78CB7A}"/>
            </a:ext>
          </a:extLst>
        </xdr:cNvPr>
        <xdr:cNvSpPr/>
      </xdr:nvSpPr>
      <xdr:spPr>
        <a:xfrm>
          <a:off x="20383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148590</xdr:rowOff>
    </xdr:from>
    <xdr:to>
      <xdr:col>111</xdr:col>
      <xdr:colOff>177800</xdr:colOff>
      <xdr:row>37</xdr:row>
      <xdr:rowOff>158750</xdr:rowOff>
    </xdr:to>
    <xdr:cxnSp macro="">
      <xdr:nvCxnSpPr>
        <xdr:cNvPr id="402" name="直線コネクタ 401">
          <a:extLst>
            <a:ext uri="{FF2B5EF4-FFF2-40B4-BE49-F238E27FC236}">
              <a16:creationId xmlns:a16="http://schemas.microsoft.com/office/drawing/2014/main" id="{589CFCB3-B80B-4371-8E30-F2EA776BEC27}"/>
            </a:ext>
          </a:extLst>
        </xdr:cNvPr>
        <xdr:cNvCxnSpPr/>
      </xdr:nvCxnSpPr>
      <xdr:spPr>
        <a:xfrm>
          <a:off x="20434300" y="649224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403" name="n_1aveValue【認定こども園・幼稚園・保育所】&#10;一人当たり面積">
          <a:extLst>
            <a:ext uri="{FF2B5EF4-FFF2-40B4-BE49-F238E27FC236}">
              <a16:creationId xmlns:a16="http://schemas.microsoft.com/office/drawing/2014/main" id="{2EE7B3E4-E1F0-4A76-9E2C-63DF7921F733}"/>
            </a:ext>
          </a:extLst>
        </xdr:cNvPr>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115587</xdr:rowOff>
    </xdr:from>
    <xdr:ext cx="469744" cy="259045"/>
    <xdr:sp macro="" textlink="">
      <xdr:nvSpPr>
        <xdr:cNvPr id="404" name="n_2aveValue【認定こども園・幼稚園・保育所】&#10;一人当たり面積">
          <a:extLst>
            <a:ext uri="{FF2B5EF4-FFF2-40B4-BE49-F238E27FC236}">
              <a16:creationId xmlns:a16="http://schemas.microsoft.com/office/drawing/2014/main" id="{4A310ED2-714E-4622-B425-BF33937E8764}"/>
            </a:ext>
          </a:extLst>
        </xdr:cNvPr>
        <xdr:cNvSpPr txBox="1"/>
      </xdr:nvSpPr>
      <xdr:spPr>
        <a:xfrm>
          <a:off x="20199427" y="680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54627</xdr:rowOff>
    </xdr:from>
    <xdr:ext cx="469744" cy="259045"/>
    <xdr:sp macro="" textlink="">
      <xdr:nvSpPr>
        <xdr:cNvPr id="405" name="n_1mainValue【認定こども園・幼稚園・保育所】&#10;一人当たり面積">
          <a:extLst>
            <a:ext uri="{FF2B5EF4-FFF2-40B4-BE49-F238E27FC236}">
              <a16:creationId xmlns:a16="http://schemas.microsoft.com/office/drawing/2014/main" id="{618BF540-1863-408D-BA57-E1CD7609C8DB}"/>
            </a:ext>
          </a:extLst>
        </xdr:cNvPr>
        <xdr:cNvSpPr txBox="1"/>
      </xdr:nvSpPr>
      <xdr:spPr>
        <a:xfrm>
          <a:off x="21075727"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44467</xdr:rowOff>
    </xdr:from>
    <xdr:ext cx="469744" cy="259045"/>
    <xdr:sp macro="" textlink="">
      <xdr:nvSpPr>
        <xdr:cNvPr id="406" name="n_2mainValue【認定こども園・幼稚園・保育所】&#10;一人当たり面積">
          <a:extLst>
            <a:ext uri="{FF2B5EF4-FFF2-40B4-BE49-F238E27FC236}">
              <a16:creationId xmlns:a16="http://schemas.microsoft.com/office/drawing/2014/main" id="{CCB913B8-C9A4-4348-84F1-39F13CD842AF}"/>
            </a:ext>
          </a:extLst>
        </xdr:cNvPr>
        <xdr:cNvSpPr txBox="1"/>
      </xdr:nvSpPr>
      <xdr:spPr>
        <a:xfrm>
          <a:off x="201994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2A1D88C8-F9DB-43C6-831F-202E1B11CAB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76101B77-33F4-499B-9FA8-D24684B47CD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A7F79DEF-450C-4D31-9755-5F9E2A03628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83644D0C-5EF1-4E75-AE90-083DFF92D82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62F4006F-3AF9-499F-B987-4C023A638D4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72E036F1-C170-41BB-B04A-C121BA640A0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12C01F8A-807F-4632-9F3F-9AC20BB1BC8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653E1515-B433-4692-98D9-3AF0D16E901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id="{7D895D68-477E-4216-A910-5E786B2DBAA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D656A805-DB87-4135-8D48-107E00A1591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7" name="直線コネクタ 416">
          <a:extLst>
            <a:ext uri="{FF2B5EF4-FFF2-40B4-BE49-F238E27FC236}">
              <a16:creationId xmlns:a16="http://schemas.microsoft.com/office/drawing/2014/main" id="{46B163B2-041C-47C1-88FE-AB7F9C0C699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8" name="テキスト ボックス 417">
          <a:extLst>
            <a:ext uri="{FF2B5EF4-FFF2-40B4-BE49-F238E27FC236}">
              <a16:creationId xmlns:a16="http://schemas.microsoft.com/office/drawing/2014/main" id="{64C70F57-F0C8-4612-B747-71DBCAAB714A}"/>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9" name="直線コネクタ 418">
          <a:extLst>
            <a:ext uri="{FF2B5EF4-FFF2-40B4-BE49-F238E27FC236}">
              <a16:creationId xmlns:a16="http://schemas.microsoft.com/office/drawing/2014/main" id="{BE369733-01DC-4A23-8124-100CE0A3CCC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0" name="テキスト ボックス 419">
          <a:extLst>
            <a:ext uri="{FF2B5EF4-FFF2-40B4-BE49-F238E27FC236}">
              <a16:creationId xmlns:a16="http://schemas.microsoft.com/office/drawing/2014/main" id="{4BA319FE-64C6-4E8A-BBB2-6215538C1AD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1" name="直線コネクタ 420">
          <a:extLst>
            <a:ext uri="{FF2B5EF4-FFF2-40B4-BE49-F238E27FC236}">
              <a16:creationId xmlns:a16="http://schemas.microsoft.com/office/drawing/2014/main" id="{35EC0535-4D83-4710-9D5C-21DBAFADA3D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2" name="テキスト ボックス 421">
          <a:extLst>
            <a:ext uri="{FF2B5EF4-FFF2-40B4-BE49-F238E27FC236}">
              <a16:creationId xmlns:a16="http://schemas.microsoft.com/office/drawing/2014/main" id="{220D0AAF-3741-4496-80CD-72B051528E1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3" name="直線コネクタ 422">
          <a:extLst>
            <a:ext uri="{FF2B5EF4-FFF2-40B4-BE49-F238E27FC236}">
              <a16:creationId xmlns:a16="http://schemas.microsoft.com/office/drawing/2014/main" id="{4F7DFF28-B6E4-420E-AF5F-62E621CD797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4" name="テキスト ボックス 423">
          <a:extLst>
            <a:ext uri="{FF2B5EF4-FFF2-40B4-BE49-F238E27FC236}">
              <a16:creationId xmlns:a16="http://schemas.microsoft.com/office/drawing/2014/main" id="{432A43D4-6E40-4588-BFA1-4F258790864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5" name="直線コネクタ 424">
          <a:extLst>
            <a:ext uri="{FF2B5EF4-FFF2-40B4-BE49-F238E27FC236}">
              <a16:creationId xmlns:a16="http://schemas.microsoft.com/office/drawing/2014/main" id="{EFD65FAE-646C-44B2-855B-915F6C64BFA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6" name="テキスト ボックス 425">
          <a:extLst>
            <a:ext uri="{FF2B5EF4-FFF2-40B4-BE49-F238E27FC236}">
              <a16:creationId xmlns:a16="http://schemas.microsoft.com/office/drawing/2014/main" id="{A4B617E7-16A6-430C-B0A6-6F0CAFA8CCD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7" name="直線コネクタ 426">
          <a:extLst>
            <a:ext uri="{FF2B5EF4-FFF2-40B4-BE49-F238E27FC236}">
              <a16:creationId xmlns:a16="http://schemas.microsoft.com/office/drawing/2014/main" id="{316382C5-7214-4B0A-83DC-CAB3D1DDCFD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8" name="テキスト ボックス 427">
          <a:extLst>
            <a:ext uri="{FF2B5EF4-FFF2-40B4-BE49-F238E27FC236}">
              <a16:creationId xmlns:a16="http://schemas.microsoft.com/office/drawing/2014/main" id="{4844393D-177B-48B3-A2C8-DA563AF336AF}"/>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a:extLst>
            <a:ext uri="{FF2B5EF4-FFF2-40B4-BE49-F238E27FC236}">
              <a16:creationId xmlns:a16="http://schemas.microsoft.com/office/drawing/2014/main" id="{E3813D73-C6EE-436F-9EDA-02EFEB40B2E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0" name="テキスト ボックス 429">
          <a:extLst>
            <a:ext uri="{FF2B5EF4-FFF2-40B4-BE49-F238E27FC236}">
              <a16:creationId xmlns:a16="http://schemas.microsoft.com/office/drawing/2014/main" id="{7C7A2469-3A19-4606-848C-376C7A3AD00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a:extLst>
            <a:ext uri="{FF2B5EF4-FFF2-40B4-BE49-F238E27FC236}">
              <a16:creationId xmlns:a16="http://schemas.microsoft.com/office/drawing/2014/main" id="{8358BCE3-F7A5-4824-91CB-89DBDAC3C93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63</xdr:row>
      <xdr:rowOff>24493</xdr:rowOff>
    </xdr:to>
    <xdr:cxnSp macro="">
      <xdr:nvCxnSpPr>
        <xdr:cNvPr id="432" name="直線コネクタ 431">
          <a:extLst>
            <a:ext uri="{FF2B5EF4-FFF2-40B4-BE49-F238E27FC236}">
              <a16:creationId xmlns:a16="http://schemas.microsoft.com/office/drawing/2014/main" id="{67870E16-EE82-48AB-B8F2-E799469D6571}"/>
            </a:ext>
          </a:extLst>
        </xdr:cNvPr>
        <xdr:cNvCxnSpPr/>
      </xdr:nvCxnSpPr>
      <xdr:spPr>
        <a:xfrm flipV="1">
          <a:off x="16318864" y="954078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28320</xdr:rowOff>
    </xdr:from>
    <xdr:ext cx="405111" cy="259045"/>
    <xdr:sp macro="" textlink="">
      <xdr:nvSpPr>
        <xdr:cNvPr id="433" name="【学校施設】&#10;有形固定資産減価償却率最小値テキスト">
          <a:extLst>
            <a:ext uri="{FF2B5EF4-FFF2-40B4-BE49-F238E27FC236}">
              <a16:creationId xmlns:a16="http://schemas.microsoft.com/office/drawing/2014/main" id="{C3CEC03A-E5FB-4EE1-BCC7-4D8471A3F91C}"/>
            </a:ext>
          </a:extLst>
        </xdr:cNvPr>
        <xdr:cNvSpPr txBox="1"/>
      </xdr:nvSpPr>
      <xdr:spPr>
        <a:xfrm>
          <a:off x="16357600" y="10829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24493</xdr:rowOff>
    </xdr:from>
    <xdr:to>
      <xdr:col>86</xdr:col>
      <xdr:colOff>25400</xdr:colOff>
      <xdr:row>63</xdr:row>
      <xdr:rowOff>24493</xdr:rowOff>
    </xdr:to>
    <xdr:cxnSp macro="">
      <xdr:nvCxnSpPr>
        <xdr:cNvPr id="434" name="直線コネクタ 433">
          <a:extLst>
            <a:ext uri="{FF2B5EF4-FFF2-40B4-BE49-F238E27FC236}">
              <a16:creationId xmlns:a16="http://schemas.microsoft.com/office/drawing/2014/main" id="{91F38D01-6730-4EBA-B8D6-911D0DDEA79D}"/>
            </a:ext>
          </a:extLst>
        </xdr:cNvPr>
        <xdr:cNvCxnSpPr/>
      </xdr:nvCxnSpPr>
      <xdr:spPr>
        <a:xfrm>
          <a:off x="16230600" y="1082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405111" cy="259045"/>
    <xdr:sp macro="" textlink="">
      <xdr:nvSpPr>
        <xdr:cNvPr id="435" name="【学校施設】&#10;有形固定資産減価償却率最大値テキスト">
          <a:extLst>
            <a:ext uri="{FF2B5EF4-FFF2-40B4-BE49-F238E27FC236}">
              <a16:creationId xmlns:a16="http://schemas.microsoft.com/office/drawing/2014/main" id="{B98E57E7-5FCB-474B-BA9D-C73C6FE2687C}"/>
            </a:ext>
          </a:extLst>
        </xdr:cNvPr>
        <xdr:cNvSpPr txBox="1"/>
      </xdr:nvSpPr>
      <xdr:spPr>
        <a:xfrm>
          <a:off x="16357600" y="9316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436" name="直線コネクタ 435">
          <a:extLst>
            <a:ext uri="{FF2B5EF4-FFF2-40B4-BE49-F238E27FC236}">
              <a16:creationId xmlns:a16="http://schemas.microsoft.com/office/drawing/2014/main" id="{BF6443B4-7AA0-458E-B175-E6911D5693AD}"/>
            </a:ext>
          </a:extLst>
        </xdr:cNvPr>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37" name="【学校施設】&#10;有形固定資産減価償却率平均値テキスト">
          <a:extLst>
            <a:ext uri="{FF2B5EF4-FFF2-40B4-BE49-F238E27FC236}">
              <a16:creationId xmlns:a16="http://schemas.microsoft.com/office/drawing/2014/main" id="{C05D0BB4-1D40-44BE-9970-E462B63D41C3}"/>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38" name="フローチャート: 判断 437">
          <a:extLst>
            <a:ext uri="{FF2B5EF4-FFF2-40B4-BE49-F238E27FC236}">
              <a16:creationId xmlns:a16="http://schemas.microsoft.com/office/drawing/2014/main" id="{A4B31968-920D-40F7-9B43-E6B2FAA647ED}"/>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39" name="フローチャート: 判断 438">
          <a:extLst>
            <a:ext uri="{FF2B5EF4-FFF2-40B4-BE49-F238E27FC236}">
              <a16:creationId xmlns:a16="http://schemas.microsoft.com/office/drawing/2014/main" id="{D3EE59C3-8938-48D4-8419-693AEF2EA909}"/>
            </a:ext>
          </a:extLst>
        </xdr:cNvPr>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17780</xdr:rowOff>
    </xdr:from>
    <xdr:to>
      <xdr:col>76</xdr:col>
      <xdr:colOff>165100</xdr:colOff>
      <xdr:row>59</xdr:row>
      <xdr:rowOff>119380</xdr:rowOff>
    </xdr:to>
    <xdr:sp macro="" textlink="">
      <xdr:nvSpPr>
        <xdr:cNvPr id="440" name="フローチャート: 判断 439">
          <a:extLst>
            <a:ext uri="{FF2B5EF4-FFF2-40B4-BE49-F238E27FC236}">
              <a16:creationId xmlns:a16="http://schemas.microsoft.com/office/drawing/2014/main" id="{B72C67F3-CB43-4540-A1AC-7C2CAE60C071}"/>
            </a:ext>
          </a:extLst>
        </xdr:cNvPr>
        <xdr:cNvSpPr/>
      </xdr:nvSpPr>
      <xdr:spPr>
        <a:xfrm>
          <a:off x="14541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6715510B-C667-494D-B2FC-8FFA86D5956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8DABAC3A-941C-4F59-A2B4-3FC27357087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6E588ABC-8D63-4E9A-85E6-60FB5612CBB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1C4BCB9A-BC8A-45F7-A629-519F1396A63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AC6EB58-BF42-4108-A281-ACDC205AEE2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141877</xdr:rowOff>
    </xdr:from>
    <xdr:to>
      <xdr:col>81</xdr:col>
      <xdr:colOff>101600</xdr:colOff>
      <xdr:row>64</xdr:row>
      <xdr:rowOff>72027</xdr:rowOff>
    </xdr:to>
    <xdr:sp macro="" textlink="">
      <xdr:nvSpPr>
        <xdr:cNvPr id="446" name="楕円 445">
          <a:extLst>
            <a:ext uri="{FF2B5EF4-FFF2-40B4-BE49-F238E27FC236}">
              <a16:creationId xmlns:a16="http://schemas.microsoft.com/office/drawing/2014/main" id="{7B95CE65-CF49-4D8B-9173-B6BC9191F9AE}"/>
            </a:ext>
          </a:extLst>
        </xdr:cNvPr>
        <xdr:cNvSpPr/>
      </xdr:nvSpPr>
      <xdr:spPr>
        <a:xfrm>
          <a:off x="15430500" y="1094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64</xdr:row>
      <xdr:rowOff>43906</xdr:rowOff>
    </xdr:from>
    <xdr:to>
      <xdr:col>76</xdr:col>
      <xdr:colOff>165100</xdr:colOff>
      <xdr:row>64</xdr:row>
      <xdr:rowOff>145506</xdr:rowOff>
    </xdr:to>
    <xdr:sp macro="" textlink="">
      <xdr:nvSpPr>
        <xdr:cNvPr id="447" name="楕円 446">
          <a:extLst>
            <a:ext uri="{FF2B5EF4-FFF2-40B4-BE49-F238E27FC236}">
              <a16:creationId xmlns:a16="http://schemas.microsoft.com/office/drawing/2014/main" id="{B3C51C9C-558E-4099-8285-F758C1A40532}"/>
            </a:ext>
          </a:extLst>
        </xdr:cNvPr>
        <xdr:cNvSpPr/>
      </xdr:nvSpPr>
      <xdr:spPr>
        <a:xfrm>
          <a:off x="14541500" y="1101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21227</xdr:rowOff>
    </xdr:from>
    <xdr:to>
      <xdr:col>81</xdr:col>
      <xdr:colOff>50800</xdr:colOff>
      <xdr:row>64</xdr:row>
      <xdr:rowOff>94706</xdr:rowOff>
    </xdr:to>
    <xdr:cxnSp macro="">
      <xdr:nvCxnSpPr>
        <xdr:cNvPr id="448" name="直線コネクタ 447">
          <a:extLst>
            <a:ext uri="{FF2B5EF4-FFF2-40B4-BE49-F238E27FC236}">
              <a16:creationId xmlns:a16="http://schemas.microsoft.com/office/drawing/2014/main" id="{F7A76885-8853-4F60-BC8A-56333BA8F06D}"/>
            </a:ext>
          </a:extLst>
        </xdr:cNvPr>
        <xdr:cNvCxnSpPr/>
      </xdr:nvCxnSpPr>
      <xdr:spPr>
        <a:xfrm flipV="1">
          <a:off x="14592300" y="10994027"/>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126110</xdr:rowOff>
    </xdr:from>
    <xdr:ext cx="405111" cy="259045"/>
    <xdr:sp macro="" textlink="">
      <xdr:nvSpPr>
        <xdr:cNvPr id="449" name="n_1aveValue【学校施設】&#10;有形固定資産減価償却率">
          <a:extLst>
            <a:ext uri="{FF2B5EF4-FFF2-40B4-BE49-F238E27FC236}">
              <a16:creationId xmlns:a16="http://schemas.microsoft.com/office/drawing/2014/main" id="{2D55DFF6-4D60-478E-9FC6-A910CE349DA2}"/>
            </a:ext>
          </a:extLst>
        </xdr:cNvPr>
        <xdr:cNvSpPr txBox="1"/>
      </xdr:nvSpPr>
      <xdr:spPr>
        <a:xfrm>
          <a:off x="152660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135907</xdr:rowOff>
    </xdr:from>
    <xdr:ext cx="405111" cy="259045"/>
    <xdr:sp macro="" textlink="">
      <xdr:nvSpPr>
        <xdr:cNvPr id="450" name="n_2aveValue【学校施設】&#10;有形固定資産減価償却率">
          <a:extLst>
            <a:ext uri="{FF2B5EF4-FFF2-40B4-BE49-F238E27FC236}">
              <a16:creationId xmlns:a16="http://schemas.microsoft.com/office/drawing/2014/main" id="{B14FE78E-9B75-4003-8565-66C82CA91665}"/>
            </a:ext>
          </a:extLst>
        </xdr:cNvPr>
        <xdr:cNvSpPr txBox="1"/>
      </xdr:nvSpPr>
      <xdr:spPr>
        <a:xfrm>
          <a:off x="14389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63154</xdr:rowOff>
    </xdr:from>
    <xdr:ext cx="340478" cy="259045"/>
    <xdr:sp macro="" textlink="">
      <xdr:nvSpPr>
        <xdr:cNvPr id="451" name="n_1mainValue【学校施設】&#10;有形固定資産減価償却率">
          <a:extLst>
            <a:ext uri="{FF2B5EF4-FFF2-40B4-BE49-F238E27FC236}">
              <a16:creationId xmlns:a16="http://schemas.microsoft.com/office/drawing/2014/main" id="{67B45B1D-A5D0-4340-ADED-56D91B2124B0}"/>
            </a:ext>
          </a:extLst>
        </xdr:cNvPr>
        <xdr:cNvSpPr txBox="1"/>
      </xdr:nvSpPr>
      <xdr:spPr>
        <a:xfrm>
          <a:off x="15298361" y="110359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64</xdr:row>
      <xdr:rowOff>136633</xdr:rowOff>
    </xdr:from>
    <xdr:ext cx="340478" cy="259045"/>
    <xdr:sp macro="" textlink="">
      <xdr:nvSpPr>
        <xdr:cNvPr id="452" name="n_2mainValue【学校施設】&#10;有形固定資産減価償却率">
          <a:extLst>
            <a:ext uri="{FF2B5EF4-FFF2-40B4-BE49-F238E27FC236}">
              <a16:creationId xmlns:a16="http://schemas.microsoft.com/office/drawing/2014/main" id="{EC74EB71-9A79-438D-B06E-796778565261}"/>
            </a:ext>
          </a:extLst>
        </xdr:cNvPr>
        <xdr:cNvSpPr txBox="1"/>
      </xdr:nvSpPr>
      <xdr:spPr>
        <a:xfrm>
          <a:off x="14422061" y="111094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3" name="正方形/長方形 452">
          <a:extLst>
            <a:ext uri="{FF2B5EF4-FFF2-40B4-BE49-F238E27FC236}">
              <a16:creationId xmlns:a16="http://schemas.microsoft.com/office/drawing/2014/main" id="{D879B037-583A-4626-927E-122C722516A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4" name="正方形/長方形 453">
          <a:extLst>
            <a:ext uri="{FF2B5EF4-FFF2-40B4-BE49-F238E27FC236}">
              <a16:creationId xmlns:a16="http://schemas.microsoft.com/office/drawing/2014/main" id="{81B856BC-8ECB-44DB-B2D4-CB5E53CFA8C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5" name="正方形/長方形 454">
          <a:extLst>
            <a:ext uri="{FF2B5EF4-FFF2-40B4-BE49-F238E27FC236}">
              <a16:creationId xmlns:a16="http://schemas.microsoft.com/office/drawing/2014/main" id="{99D2F961-EA8A-4F80-B562-006978CDB0B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6" name="正方形/長方形 455">
          <a:extLst>
            <a:ext uri="{FF2B5EF4-FFF2-40B4-BE49-F238E27FC236}">
              <a16:creationId xmlns:a16="http://schemas.microsoft.com/office/drawing/2014/main" id="{573202DD-EF0E-4E96-A491-AD6E002A192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7" name="正方形/長方形 456">
          <a:extLst>
            <a:ext uri="{FF2B5EF4-FFF2-40B4-BE49-F238E27FC236}">
              <a16:creationId xmlns:a16="http://schemas.microsoft.com/office/drawing/2014/main" id="{C9788B40-4383-4438-A8B7-2BEF66A8653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8" name="正方形/長方形 457">
          <a:extLst>
            <a:ext uri="{FF2B5EF4-FFF2-40B4-BE49-F238E27FC236}">
              <a16:creationId xmlns:a16="http://schemas.microsoft.com/office/drawing/2014/main" id="{30C1C1E4-A8A7-442D-8705-5DB71BE2A53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9" name="正方形/長方形 458">
          <a:extLst>
            <a:ext uri="{FF2B5EF4-FFF2-40B4-BE49-F238E27FC236}">
              <a16:creationId xmlns:a16="http://schemas.microsoft.com/office/drawing/2014/main" id="{DC3F3BA9-8008-4AD5-8048-D49E2577D9E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0" name="正方形/長方形 459">
          <a:extLst>
            <a:ext uri="{FF2B5EF4-FFF2-40B4-BE49-F238E27FC236}">
              <a16:creationId xmlns:a16="http://schemas.microsoft.com/office/drawing/2014/main" id="{6E7D26DA-E6F4-4F1E-9ED6-175CA8F0D9C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1" name="テキスト ボックス 460">
          <a:extLst>
            <a:ext uri="{FF2B5EF4-FFF2-40B4-BE49-F238E27FC236}">
              <a16:creationId xmlns:a16="http://schemas.microsoft.com/office/drawing/2014/main" id="{70D8CBEE-5F4D-428F-BC48-48871C79BF5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2" name="直線コネクタ 461">
          <a:extLst>
            <a:ext uri="{FF2B5EF4-FFF2-40B4-BE49-F238E27FC236}">
              <a16:creationId xmlns:a16="http://schemas.microsoft.com/office/drawing/2014/main" id="{FE522CE2-05BF-44D0-8658-90F3845DE4E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3" name="直線コネクタ 462">
          <a:extLst>
            <a:ext uri="{FF2B5EF4-FFF2-40B4-BE49-F238E27FC236}">
              <a16:creationId xmlns:a16="http://schemas.microsoft.com/office/drawing/2014/main" id="{E66869E0-5B35-4450-AEAD-BF6F3626BDB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4" name="テキスト ボックス 463">
          <a:extLst>
            <a:ext uri="{FF2B5EF4-FFF2-40B4-BE49-F238E27FC236}">
              <a16:creationId xmlns:a16="http://schemas.microsoft.com/office/drawing/2014/main" id="{A37D8E2F-2851-4B85-A709-03B8260C35B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5" name="直線コネクタ 464">
          <a:extLst>
            <a:ext uri="{FF2B5EF4-FFF2-40B4-BE49-F238E27FC236}">
              <a16:creationId xmlns:a16="http://schemas.microsoft.com/office/drawing/2014/main" id="{7FB93F10-FF82-4861-88C5-4762FF61D1C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6" name="テキスト ボックス 465">
          <a:extLst>
            <a:ext uri="{FF2B5EF4-FFF2-40B4-BE49-F238E27FC236}">
              <a16:creationId xmlns:a16="http://schemas.microsoft.com/office/drawing/2014/main" id="{12503D6D-25D9-4005-8EEB-FFABA3C7990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7" name="直線コネクタ 466">
          <a:extLst>
            <a:ext uri="{FF2B5EF4-FFF2-40B4-BE49-F238E27FC236}">
              <a16:creationId xmlns:a16="http://schemas.microsoft.com/office/drawing/2014/main" id="{0066E077-0F1B-4660-A66F-8133F3FD62A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8" name="テキスト ボックス 467">
          <a:extLst>
            <a:ext uri="{FF2B5EF4-FFF2-40B4-BE49-F238E27FC236}">
              <a16:creationId xmlns:a16="http://schemas.microsoft.com/office/drawing/2014/main" id="{A66A3911-3F5D-4778-BBAD-BCC39ABD8186}"/>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9" name="直線コネクタ 468">
          <a:extLst>
            <a:ext uri="{FF2B5EF4-FFF2-40B4-BE49-F238E27FC236}">
              <a16:creationId xmlns:a16="http://schemas.microsoft.com/office/drawing/2014/main" id="{FAC22476-3A87-414B-B261-8B33F42CCBB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70" name="テキスト ボックス 469">
          <a:extLst>
            <a:ext uri="{FF2B5EF4-FFF2-40B4-BE49-F238E27FC236}">
              <a16:creationId xmlns:a16="http://schemas.microsoft.com/office/drawing/2014/main" id="{D226E03F-00A6-45CD-8E17-C63205B14342}"/>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1" name="直線コネクタ 470">
          <a:extLst>
            <a:ext uri="{FF2B5EF4-FFF2-40B4-BE49-F238E27FC236}">
              <a16:creationId xmlns:a16="http://schemas.microsoft.com/office/drawing/2014/main" id="{9D64518F-F164-43D7-A202-72834F8D6E2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2" name="テキスト ボックス 471">
          <a:extLst>
            <a:ext uri="{FF2B5EF4-FFF2-40B4-BE49-F238E27FC236}">
              <a16:creationId xmlns:a16="http://schemas.microsoft.com/office/drawing/2014/main" id="{0BCF5B5A-F898-46BC-806C-7EF87E03E42E}"/>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a:extLst>
            <a:ext uri="{FF2B5EF4-FFF2-40B4-BE49-F238E27FC236}">
              <a16:creationId xmlns:a16="http://schemas.microsoft.com/office/drawing/2014/main" id="{D5CF0721-492B-4C52-BA66-78C41FFAA3A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4" name="テキスト ボックス 473">
          <a:extLst>
            <a:ext uri="{FF2B5EF4-FFF2-40B4-BE49-F238E27FC236}">
              <a16:creationId xmlns:a16="http://schemas.microsoft.com/office/drawing/2014/main" id="{1E33CC42-9E56-4BA8-8CE3-38E8046164F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a:extLst>
            <a:ext uri="{FF2B5EF4-FFF2-40B4-BE49-F238E27FC236}">
              <a16:creationId xmlns:a16="http://schemas.microsoft.com/office/drawing/2014/main" id="{50DFF173-0127-4729-B898-24281F47303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6" name="直線コネクタ 475">
          <a:extLst>
            <a:ext uri="{FF2B5EF4-FFF2-40B4-BE49-F238E27FC236}">
              <a16:creationId xmlns:a16="http://schemas.microsoft.com/office/drawing/2014/main" id="{B13849A0-BE16-4AEC-9628-2026BB6C2887}"/>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7" name="【学校施設】&#10;一人当たり面積最小値テキスト">
          <a:extLst>
            <a:ext uri="{FF2B5EF4-FFF2-40B4-BE49-F238E27FC236}">
              <a16:creationId xmlns:a16="http://schemas.microsoft.com/office/drawing/2014/main" id="{6F4713D6-C4E9-424B-9499-885A548B529D}"/>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8" name="直線コネクタ 477">
          <a:extLst>
            <a:ext uri="{FF2B5EF4-FFF2-40B4-BE49-F238E27FC236}">
              <a16:creationId xmlns:a16="http://schemas.microsoft.com/office/drawing/2014/main" id="{3104F489-8F31-42F4-BD88-F3FD4B66E361}"/>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9" name="【学校施設】&#10;一人当たり面積最大値テキスト">
          <a:extLst>
            <a:ext uri="{FF2B5EF4-FFF2-40B4-BE49-F238E27FC236}">
              <a16:creationId xmlns:a16="http://schemas.microsoft.com/office/drawing/2014/main" id="{A93E6EBC-43FF-419C-A498-BD63493D817E}"/>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80" name="直線コネクタ 479">
          <a:extLst>
            <a:ext uri="{FF2B5EF4-FFF2-40B4-BE49-F238E27FC236}">
              <a16:creationId xmlns:a16="http://schemas.microsoft.com/office/drawing/2014/main" id="{F19D601B-5BA3-46CE-9310-440DB63A41C3}"/>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81" name="【学校施設】&#10;一人当たり面積平均値テキスト">
          <a:extLst>
            <a:ext uri="{FF2B5EF4-FFF2-40B4-BE49-F238E27FC236}">
              <a16:creationId xmlns:a16="http://schemas.microsoft.com/office/drawing/2014/main" id="{4383A4ED-4C7A-44BD-97A7-BD1EF3775CDA}"/>
            </a:ext>
          </a:extLst>
        </xdr:cNvPr>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2" name="フローチャート: 判断 481">
          <a:extLst>
            <a:ext uri="{FF2B5EF4-FFF2-40B4-BE49-F238E27FC236}">
              <a16:creationId xmlns:a16="http://schemas.microsoft.com/office/drawing/2014/main" id="{C4300AC1-A8A7-4A7C-ABAC-F425E006A6EA}"/>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3" name="フローチャート: 判断 482">
          <a:extLst>
            <a:ext uri="{FF2B5EF4-FFF2-40B4-BE49-F238E27FC236}">
              <a16:creationId xmlns:a16="http://schemas.microsoft.com/office/drawing/2014/main" id="{A93F2F49-1044-4AE0-B92E-F6B75C44FFAC}"/>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84" name="フローチャート: 判断 483">
          <a:extLst>
            <a:ext uri="{FF2B5EF4-FFF2-40B4-BE49-F238E27FC236}">
              <a16:creationId xmlns:a16="http://schemas.microsoft.com/office/drawing/2014/main" id="{4F93B10E-4E61-45F2-B0FD-B48C3D62AF93}"/>
            </a:ext>
          </a:extLst>
        </xdr:cNvPr>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9FFD4E5-6EFB-40C0-BE08-1F1642AB636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8101138D-6529-4E4D-9FA0-8B534D6676C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DD2F2787-D35D-4DD7-986E-E082C0944E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7B2C9349-FE69-42BD-A373-9F76FB84EE4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02205582-2524-449A-8995-77B72999B75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147244</xdr:rowOff>
    </xdr:from>
    <xdr:to>
      <xdr:col>112</xdr:col>
      <xdr:colOff>38100</xdr:colOff>
      <xdr:row>63</xdr:row>
      <xdr:rowOff>77394</xdr:rowOff>
    </xdr:to>
    <xdr:sp macro="" textlink="">
      <xdr:nvSpPr>
        <xdr:cNvPr id="490" name="楕円 489">
          <a:extLst>
            <a:ext uri="{FF2B5EF4-FFF2-40B4-BE49-F238E27FC236}">
              <a16:creationId xmlns:a16="http://schemas.microsoft.com/office/drawing/2014/main" id="{D97CFAD3-A1CC-451D-87CA-9A94AC7C8C7F}"/>
            </a:ext>
          </a:extLst>
        </xdr:cNvPr>
        <xdr:cNvSpPr/>
      </xdr:nvSpPr>
      <xdr:spPr>
        <a:xfrm>
          <a:off x="21272500" y="1077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76530</xdr:rowOff>
    </xdr:from>
    <xdr:to>
      <xdr:col>107</xdr:col>
      <xdr:colOff>101600</xdr:colOff>
      <xdr:row>63</xdr:row>
      <xdr:rowOff>6680</xdr:rowOff>
    </xdr:to>
    <xdr:sp macro="" textlink="">
      <xdr:nvSpPr>
        <xdr:cNvPr id="491" name="楕円 490">
          <a:extLst>
            <a:ext uri="{FF2B5EF4-FFF2-40B4-BE49-F238E27FC236}">
              <a16:creationId xmlns:a16="http://schemas.microsoft.com/office/drawing/2014/main" id="{21869275-63AA-4C68-9B8D-0C62AF0C22B7}"/>
            </a:ext>
          </a:extLst>
        </xdr:cNvPr>
        <xdr:cNvSpPr/>
      </xdr:nvSpPr>
      <xdr:spPr>
        <a:xfrm>
          <a:off x="20383500" y="107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127330</xdr:rowOff>
    </xdr:from>
    <xdr:to>
      <xdr:col>111</xdr:col>
      <xdr:colOff>177800</xdr:colOff>
      <xdr:row>63</xdr:row>
      <xdr:rowOff>26594</xdr:rowOff>
    </xdr:to>
    <xdr:cxnSp macro="">
      <xdr:nvCxnSpPr>
        <xdr:cNvPr id="492" name="直線コネクタ 491">
          <a:extLst>
            <a:ext uri="{FF2B5EF4-FFF2-40B4-BE49-F238E27FC236}">
              <a16:creationId xmlns:a16="http://schemas.microsoft.com/office/drawing/2014/main" id="{2EDF27D9-5798-41B4-8C3E-069CA5097E9D}"/>
            </a:ext>
          </a:extLst>
        </xdr:cNvPr>
        <xdr:cNvCxnSpPr/>
      </xdr:nvCxnSpPr>
      <xdr:spPr>
        <a:xfrm>
          <a:off x="20434300" y="10757230"/>
          <a:ext cx="889000" cy="7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493" name="n_1aveValue【学校施設】&#10;一人当たり面積">
          <a:extLst>
            <a:ext uri="{FF2B5EF4-FFF2-40B4-BE49-F238E27FC236}">
              <a16:creationId xmlns:a16="http://schemas.microsoft.com/office/drawing/2014/main" id="{DE874440-8F66-496E-B14F-514BE0D353B1}"/>
            </a:ext>
          </a:extLst>
        </xdr:cNvPr>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2303</xdr:rowOff>
    </xdr:from>
    <xdr:ext cx="469744" cy="259045"/>
    <xdr:sp macro="" textlink="">
      <xdr:nvSpPr>
        <xdr:cNvPr id="494" name="n_2aveValue【学校施設】&#10;一人当たり面積">
          <a:extLst>
            <a:ext uri="{FF2B5EF4-FFF2-40B4-BE49-F238E27FC236}">
              <a16:creationId xmlns:a16="http://schemas.microsoft.com/office/drawing/2014/main" id="{3DDA576C-EF39-4B18-8B7A-68168A15C63B}"/>
            </a:ext>
          </a:extLst>
        </xdr:cNvPr>
        <xdr:cNvSpPr txBox="1"/>
      </xdr:nvSpPr>
      <xdr:spPr>
        <a:xfrm>
          <a:off x="201994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68521</xdr:rowOff>
    </xdr:from>
    <xdr:ext cx="469744" cy="259045"/>
    <xdr:sp macro="" textlink="">
      <xdr:nvSpPr>
        <xdr:cNvPr id="495" name="n_1mainValue【学校施設】&#10;一人当たり面積">
          <a:extLst>
            <a:ext uri="{FF2B5EF4-FFF2-40B4-BE49-F238E27FC236}">
              <a16:creationId xmlns:a16="http://schemas.microsoft.com/office/drawing/2014/main" id="{AF0B31D6-14EC-42A7-87A5-7DCC89E12E0C}"/>
            </a:ext>
          </a:extLst>
        </xdr:cNvPr>
        <xdr:cNvSpPr txBox="1"/>
      </xdr:nvSpPr>
      <xdr:spPr>
        <a:xfrm>
          <a:off x="21075727" y="1086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23207</xdr:rowOff>
    </xdr:from>
    <xdr:ext cx="469744" cy="259045"/>
    <xdr:sp macro="" textlink="">
      <xdr:nvSpPr>
        <xdr:cNvPr id="496" name="n_2mainValue【学校施設】&#10;一人当たり面積">
          <a:extLst>
            <a:ext uri="{FF2B5EF4-FFF2-40B4-BE49-F238E27FC236}">
              <a16:creationId xmlns:a16="http://schemas.microsoft.com/office/drawing/2014/main" id="{BC92DEAF-7A1F-4AE6-A764-6B8AFC00BCA1}"/>
            </a:ext>
          </a:extLst>
        </xdr:cNvPr>
        <xdr:cNvSpPr txBox="1"/>
      </xdr:nvSpPr>
      <xdr:spPr>
        <a:xfrm>
          <a:off x="20199427" y="104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a:extLst>
            <a:ext uri="{FF2B5EF4-FFF2-40B4-BE49-F238E27FC236}">
              <a16:creationId xmlns:a16="http://schemas.microsoft.com/office/drawing/2014/main" id="{5334CA29-E711-482A-A82B-F6D82E90BF2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a:extLst>
            <a:ext uri="{FF2B5EF4-FFF2-40B4-BE49-F238E27FC236}">
              <a16:creationId xmlns:a16="http://schemas.microsoft.com/office/drawing/2014/main" id="{AF1AB222-3533-4D61-8AFF-BD3E8C4A2D7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a:extLst>
            <a:ext uri="{FF2B5EF4-FFF2-40B4-BE49-F238E27FC236}">
              <a16:creationId xmlns:a16="http://schemas.microsoft.com/office/drawing/2014/main" id="{A04DED3F-A905-462F-BB2B-2A2FBEA2364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a:extLst>
            <a:ext uri="{FF2B5EF4-FFF2-40B4-BE49-F238E27FC236}">
              <a16:creationId xmlns:a16="http://schemas.microsoft.com/office/drawing/2014/main" id="{A49CE278-BC79-45F7-A108-3894E712EAB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a:extLst>
            <a:ext uri="{FF2B5EF4-FFF2-40B4-BE49-F238E27FC236}">
              <a16:creationId xmlns:a16="http://schemas.microsoft.com/office/drawing/2014/main" id="{8F372236-59C5-4A6D-B40E-171B70D898D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a:extLst>
            <a:ext uri="{FF2B5EF4-FFF2-40B4-BE49-F238E27FC236}">
              <a16:creationId xmlns:a16="http://schemas.microsoft.com/office/drawing/2014/main" id="{23B9D31D-D30B-45A4-879A-AF0229C2DC5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a:extLst>
            <a:ext uri="{FF2B5EF4-FFF2-40B4-BE49-F238E27FC236}">
              <a16:creationId xmlns:a16="http://schemas.microsoft.com/office/drawing/2014/main" id="{F77A0C81-2BB9-49FE-AC63-D7E4A85AD94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a:extLst>
            <a:ext uri="{FF2B5EF4-FFF2-40B4-BE49-F238E27FC236}">
              <a16:creationId xmlns:a16="http://schemas.microsoft.com/office/drawing/2014/main" id="{5B79FFDB-49B8-4C09-9C53-94FD886AC87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5" name="正方形/長方形 504">
          <a:extLst>
            <a:ext uri="{FF2B5EF4-FFF2-40B4-BE49-F238E27FC236}">
              <a16:creationId xmlns:a16="http://schemas.microsoft.com/office/drawing/2014/main" id="{41AEF537-0725-4F55-971F-300A86632BE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6" name="正方形/長方形 505">
          <a:extLst>
            <a:ext uri="{FF2B5EF4-FFF2-40B4-BE49-F238E27FC236}">
              <a16:creationId xmlns:a16="http://schemas.microsoft.com/office/drawing/2014/main" id="{52FF95F0-BA15-4E6C-B3CE-50268AEAB56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7" name="正方形/長方形 506">
          <a:extLst>
            <a:ext uri="{FF2B5EF4-FFF2-40B4-BE49-F238E27FC236}">
              <a16:creationId xmlns:a16="http://schemas.microsoft.com/office/drawing/2014/main" id="{4AE066EF-5BC0-44B0-94B3-D35A35C7E47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8" name="正方形/長方形 507">
          <a:extLst>
            <a:ext uri="{FF2B5EF4-FFF2-40B4-BE49-F238E27FC236}">
              <a16:creationId xmlns:a16="http://schemas.microsoft.com/office/drawing/2014/main" id="{0E6EFC5D-6084-435A-B258-EFDFAF19655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9" name="正方形/長方形 508">
          <a:extLst>
            <a:ext uri="{FF2B5EF4-FFF2-40B4-BE49-F238E27FC236}">
              <a16:creationId xmlns:a16="http://schemas.microsoft.com/office/drawing/2014/main" id="{EC533D56-B0AA-415B-AE55-C7479A9A9D9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0" name="正方形/長方形 509">
          <a:extLst>
            <a:ext uri="{FF2B5EF4-FFF2-40B4-BE49-F238E27FC236}">
              <a16:creationId xmlns:a16="http://schemas.microsoft.com/office/drawing/2014/main" id="{DA96B027-CDE8-42E2-8452-E74F1267C0D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1" name="正方形/長方形 510">
          <a:extLst>
            <a:ext uri="{FF2B5EF4-FFF2-40B4-BE49-F238E27FC236}">
              <a16:creationId xmlns:a16="http://schemas.microsoft.com/office/drawing/2014/main" id="{2305B4D5-B4AE-4CD4-8863-88A3E48BC02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2" name="正方形/長方形 511">
          <a:extLst>
            <a:ext uri="{FF2B5EF4-FFF2-40B4-BE49-F238E27FC236}">
              <a16:creationId xmlns:a16="http://schemas.microsoft.com/office/drawing/2014/main" id="{0BB0C309-5BDF-4645-93BD-4CE0CC46DD5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3" name="正方形/長方形 512">
          <a:extLst>
            <a:ext uri="{FF2B5EF4-FFF2-40B4-BE49-F238E27FC236}">
              <a16:creationId xmlns:a16="http://schemas.microsoft.com/office/drawing/2014/main" id="{575A8D08-67B9-48D8-9229-BB0E87E0C30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4" name="正方形/長方形 513">
          <a:extLst>
            <a:ext uri="{FF2B5EF4-FFF2-40B4-BE49-F238E27FC236}">
              <a16:creationId xmlns:a16="http://schemas.microsoft.com/office/drawing/2014/main" id="{853AED48-DC93-4D0E-B613-E3256FE67D8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5" name="正方形/長方形 514">
          <a:extLst>
            <a:ext uri="{FF2B5EF4-FFF2-40B4-BE49-F238E27FC236}">
              <a16:creationId xmlns:a16="http://schemas.microsoft.com/office/drawing/2014/main" id="{06B39E6D-B7E4-4EEC-A5D7-DB2F160CDDF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6" name="正方形/長方形 515">
          <a:extLst>
            <a:ext uri="{FF2B5EF4-FFF2-40B4-BE49-F238E27FC236}">
              <a16:creationId xmlns:a16="http://schemas.microsoft.com/office/drawing/2014/main" id="{0C96E5D2-0132-4117-BCFD-49DB31EDCDA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7" name="正方形/長方形 516">
          <a:extLst>
            <a:ext uri="{FF2B5EF4-FFF2-40B4-BE49-F238E27FC236}">
              <a16:creationId xmlns:a16="http://schemas.microsoft.com/office/drawing/2014/main" id="{ED470498-2838-4779-8A8E-5C36847D5A2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8" name="正方形/長方形 517">
          <a:extLst>
            <a:ext uri="{FF2B5EF4-FFF2-40B4-BE49-F238E27FC236}">
              <a16:creationId xmlns:a16="http://schemas.microsoft.com/office/drawing/2014/main" id="{D3B998BC-B2CF-4988-A4D1-5E6B7FF5E4E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9" name="正方形/長方形 518">
          <a:extLst>
            <a:ext uri="{FF2B5EF4-FFF2-40B4-BE49-F238E27FC236}">
              <a16:creationId xmlns:a16="http://schemas.microsoft.com/office/drawing/2014/main" id="{8E130C09-3256-469C-B480-66418528D27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0" name="正方形/長方形 519">
          <a:extLst>
            <a:ext uri="{FF2B5EF4-FFF2-40B4-BE49-F238E27FC236}">
              <a16:creationId xmlns:a16="http://schemas.microsoft.com/office/drawing/2014/main" id="{F7CA9881-89CC-4F93-A6E9-0E23834BB79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1" name="テキスト ボックス 520">
          <a:extLst>
            <a:ext uri="{FF2B5EF4-FFF2-40B4-BE49-F238E27FC236}">
              <a16:creationId xmlns:a16="http://schemas.microsoft.com/office/drawing/2014/main" id="{212E965A-030F-47BA-8406-F1568C87713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2" name="直線コネクタ 521">
          <a:extLst>
            <a:ext uri="{FF2B5EF4-FFF2-40B4-BE49-F238E27FC236}">
              <a16:creationId xmlns:a16="http://schemas.microsoft.com/office/drawing/2014/main" id="{C885ED1A-2000-4E2C-91D0-58699DC36F5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3" name="直線コネクタ 522">
          <a:extLst>
            <a:ext uri="{FF2B5EF4-FFF2-40B4-BE49-F238E27FC236}">
              <a16:creationId xmlns:a16="http://schemas.microsoft.com/office/drawing/2014/main" id="{E7C210AB-7712-45CB-A7CA-48B2B5E5600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4" name="テキスト ボックス 523">
          <a:extLst>
            <a:ext uri="{FF2B5EF4-FFF2-40B4-BE49-F238E27FC236}">
              <a16:creationId xmlns:a16="http://schemas.microsoft.com/office/drawing/2014/main" id="{89A42DEB-C826-4921-8315-A6BDE63273F2}"/>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5" name="直線コネクタ 524">
          <a:extLst>
            <a:ext uri="{FF2B5EF4-FFF2-40B4-BE49-F238E27FC236}">
              <a16:creationId xmlns:a16="http://schemas.microsoft.com/office/drawing/2014/main" id="{686B4820-822B-42A2-BD2E-9CA9658CEE4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6" name="テキスト ボックス 525">
          <a:extLst>
            <a:ext uri="{FF2B5EF4-FFF2-40B4-BE49-F238E27FC236}">
              <a16:creationId xmlns:a16="http://schemas.microsoft.com/office/drawing/2014/main" id="{E705AA57-B29D-4A0C-B0DE-3AE168ED21B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7" name="直線コネクタ 526">
          <a:extLst>
            <a:ext uri="{FF2B5EF4-FFF2-40B4-BE49-F238E27FC236}">
              <a16:creationId xmlns:a16="http://schemas.microsoft.com/office/drawing/2014/main" id="{A3260A00-9C4A-4510-8554-1FC86B78B6B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8" name="テキスト ボックス 527">
          <a:extLst>
            <a:ext uri="{FF2B5EF4-FFF2-40B4-BE49-F238E27FC236}">
              <a16:creationId xmlns:a16="http://schemas.microsoft.com/office/drawing/2014/main" id="{36F5479A-9A62-4F0A-BC20-75C8A459774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9" name="直線コネクタ 528">
          <a:extLst>
            <a:ext uri="{FF2B5EF4-FFF2-40B4-BE49-F238E27FC236}">
              <a16:creationId xmlns:a16="http://schemas.microsoft.com/office/drawing/2014/main" id="{3B244179-2F48-4344-998E-4E3780EF37F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0" name="テキスト ボックス 529">
          <a:extLst>
            <a:ext uri="{FF2B5EF4-FFF2-40B4-BE49-F238E27FC236}">
              <a16:creationId xmlns:a16="http://schemas.microsoft.com/office/drawing/2014/main" id="{CE8440B0-21B4-4540-8222-5A25685D9D5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1" name="直線コネクタ 530">
          <a:extLst>
            <a:ext uri="{FF2B5EF4-FFF2-40B4-BE49-F238E27FC236}">
              <a16:creationId xmlns:a16="http://schemas.microsoft.com/office/drawing/2014/main" id="{FFD76700-6500-4095-AB1C-55C1C936605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2" name="テキスト ボックス 531">
          <a:extLst>
            <a:ext uri="{FF2B5EF4-FFF2-40B4-BE49-F238E27FC236}">
              <a16:creationId xmlns:a16="http://schemas.microsoft.com/office/drawing/2014/main" id="{EB6E2264-2C34-4A8B-BE7B-8BC00BD212C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3" name="直線コネクタ 532">
          <a:extLst>
            <a:ext uri="{FF2B5EF4-FFF2-40B4-BE49-F238E27FC236}">
              <a16:creationId xmlns:a16="http://schemas.microsoft.com/office/drawing/2014/main" id="{92CA1546-AC14-4FA7-88E0-666A945DF42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4" name="テキスト ボックス 533">
          <a:extLst>
            <a:ext uri="{FF2B5EF4-FFF2-40B4-BE49-F238E27FC236}">
              <a16:creationId xmlns:a16="http://schemas.microsoft.com/office/drawing/2014/main" id="{E9183738-663F-402C-800D-C5E573061B4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5" name="直線コネクタ 534">
          <a:extLst>
            <a:ext uri="{FF2B5EF4-FFF2-40B4-BE49-F238E27FC236}">
              <a16:creationId xmlns:a16="http://schemas.microsoft.com/office/drawing/2014/main" id="{D4D6F3D2-C973-4635-A9F2-D190032E36B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6" name="テキスト ボックス 535">
          <a:extLst>
            <a:ext uri="{FF2B5EF4-FFF2-40B4-BE49-F238E27FC236}">
              <a16:creationId xmlns:a16="http://schemas.microsoft.com/office/drawing/2014/main" id="{6FBA4FF7-CE94-45A5-BC08-59D0FBCC631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7" name="【公民館】&#10;有形固定資産減価償却率グラフ枠">
          <a:extLst>
            <a:ext uri="{FF2B5EF4-FFF2-40B4-BE49-F238E27FC236}">
              <a16:creationId xmlns:a16="http://schemas.microsoft.com/office/drawing/2014/main" id="{2A067D6D-C765-410E-BDE5-E21FE149FFA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38" name="直線コネクタ 537">
          <a:extLst>
            <a:ext uri="{FF2B5EF4-FFF2-40B4-BE49-F238E27FC236}">
              <a16:creationId xmlns:a16="http://schemas.microsoft.com/office/drawing/2014/main" id="{B4F2BD6E-43D2-4556-993B-531672490362}"/>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39" name="【公民館】&#10;有形固定資産減価償却率最小値テキスト">
          <a:extLst>
            <a:ext uri="{FF2B5EF4-FFF2-40B4-BE49-F238E27FC236}">
              <a16:creationId xmlns:a16="http://schemas.microsoft.com/office/drawing/2014/main" id="{CE66DCDD-8DD3-4AFA-ADCE-FC8BFE1ED4B6}"/>
            </a:ext>
          </a:extLst>
        </xdr:cNvPr>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40" name="直線コネクタ 539">
          <a:extLst>
            <a:ext uri="{FF2B5EF4-FFF2-40B4-BE49-F238E27FC236}">
              <a16:creationId xmlns:a16="http://schemas.microsoft.com/office/drawing/2014/main" id="{8321B6B8-097D-47BF-B388-1119FA275DA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1" name="【公民館】&#10;有形固定資産減価償却率最大値テキスト">
          <a:extLst>
            <a:ext uri="{FF2B5EF4-FFF2-40B4-BE49-F238E27FC236}">
              <a16:creationId xmlns:a16="http://schemas.microsoft.com/office/drawing/2014/main" id="{794193D7-2460-4FB6-BE01-6C92DC0D6F43}"/>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2" name="直線コネクタ 541">
          <a:extLst>
            <a:ext uri="{FF2B5EF4-FFF2-40B4-BE49-F238E27FC236}">
              <a16:creationId xmlns:a16="http://schemas.microsoft.com/office/drawing/2014/main" id="{0C84DD48-58DD-44C3-ACD1-2C9A79B038BF}"/>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43" name="【公民館】&#10;有形固定資産減価償却率平均値テキスト">
          <a:extLst>
            <a:ext uri="{FF2B5EF4-FFF2-40B4-BE49-F238E27FC236}">
              <a16:creationId xmlns:a16="http://schemas.microsoft.com/office/drawing/2014/main" id="{A0425719-34C8-40F3-B05F-E89729020D2B}"/>
            </a:ext>
          </a:extLst>
        </xdr:cNvPr>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44" name="フローチャート: 判断 543">
          <a:extLst>
            <a:ext uri="{FF2B5EF4-FFF2-40B4-BE49-F238E27FC236}">
              <a16:creationId xmlns:a16="http://schemas.microsoft.com/office/drawing/2014/main" id="{AB800E04-37CD-409F-BBC1-585D6F154CDE}"/>
            </a:ext>
          </a:extLst>
        </xdr:cNvPr>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45" name="フローチャート: 判断 544">
          <a:extLst>
            <a:ext uri="{FF2B5EF4-FFF2-40B4-BE49-F238E27FC236}">
              <a16:creationId xmlns:a16="http://schemas.microsoft.com/office/drawing/2014/main" id="{48A61889-0D8C-4839-8871-02A67DA0092F}"/>
            </a:ext>
          </a:extLst>
        </xdr:cNvPr>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46" name="フローチャート: 判断 545">
          <a:extLst>
            <a:ext uri="{FF2B5EF4-FFF2-40B4-BE49-F238E27FC236}">
              <a16:creationId xmlns:a16="http://schemas.microsoft.com/office/drawing/2014/main" id="{E6D528CB-458E-422F-A4AD-675C9984E470}"/>
            </a:ext>
          </a:extLst>
        </xdr:cNvPr>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C51EBAB6-7575-4D56-977F-73D86B86A4F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C5FDBCB9-860A-438E-B06A-DF1CE17D650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7C39846D-6F00-4D05-A6D6-837185D9712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AAB4F137-FDCA-4BA7-B672-0F5C0E9A1CA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225880C8-2F5F-4996-A930-B4587B40E4B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9071</xdr:rowOff>
    </xdr:from>
    <xdr:to>
      <xdr:col>81</xdr:col>
      <xdr:colOff>101600</xdr:colOff>
      <xdr:row>100</xdr:row>
      <xdr:rowOff>110671</xdr:rowOff>
    </xdr:to>
    <xdr:sp macro="" textlink="">
      <xdr:nvSpPr>
        <xdr:cNvPr id="552" name="楕円 551">
          <a:extLst>
            <a:ext uri="{FF2B5EF4-FFF2-40B4-BE49-F238E27FC236}">
              <a16:creationId xmlns:a16="http://schemas.microsoft.com/office/drawing/2014/main" id="{C9D4E3A7-F940-4999-8CD1-B46C4B4C364A}"/>
            </a:ext>
          </a:extLst>
        </xdr:cNvPr>
        <xdr:cNvSpPr/>
      </xdr:nvSpPr>
      <xdr:spPr>
        <a:xfrm>
          <a:off x="15430500" y="1715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58057</xdr:rowOff>
    </xdr:from>
    <xdr:to>
      <xdr:col>76</xdr:col>
      <xdr:colOff>165100</xdr:colOff>
      <xdr:row>100</xdr:row>
      <xdr:rowOff>159657</xdr:rowOff>
    </xdr:to>
    <xdr:sp macro="" textlink="">
      <xdr:nvSpPr>
        <xdr:cNvPr id="553" name="楕円 552">
          <a:extLst>
            <a:ext uri="{FF2B5EF4-FFF2-40B4-BE49-F238E27FC236}">
              <a16:creationId xmlns:a16="http://schemas.microsoft.com/office/drawing/2014/main" id="{35A57F4A-CC7B-4D6F-9373-39024185CCDD}"/>
            </a:ext>
          </a:extLst>
        </xdr:cNvPr>
        <xdr:cNvSpPr/>
      </xdr:nvSpPr>
      <xdr:spPr>
        <a:xfrm>
          <a:off x="14541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59871</xdr:rowOff>
    </xdr:from>
    <xdr:to>
      <xdr:col>81</xdr:col>
      <xdr:colOff>50800</xdr:colOff>
      <xdr:row>100</xdr:row>
      <xdr:rowOff>108857</xdr:rowOff>
    </xdr:to>
    <xdr:cxnSp macro="">
      <xdr:nvCxnSpPr>
        <xdr:cNvPr id="554" name="直線コネクタ 553">
          <a:extLst>
            <a:ext uri="{FF2B5EF4-FFF2-40B4-BE49-F238E27FC236}">
              <a16:creationId xmlns:a16="http://schemas.microsoft.com/office/drawing/2014/main" id="{9B894287-68C5-449D-8FCF-B0B903EE8EE6}"/>
            </a:ext>
          </a:extLst>
        </xdr:cNvPr>
        <xdr:cNvCxnSpPr/>
      </xdr:nvCxnSpPr>
      <xdr:spPr>
        <a:xfrm flipV="1">
          <a:off x="14592300" y="172048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555" name="n_1aveValue【公民館】&#10;有形固定資産減価償却率">
          <a:extLst>
            <a:ext uri="{FF2B5EF4-FFF2-40B4-BE49-F238E27FC236}">
              <a16:creationId xmlns:a16="http://schemas.microsoft.com/office/drawing/2014/main" id="{BF89463C-0671-41D9-B4AB-98E20A255C20}"/>
            </a:ext>
          </a:extLst>
        </xdr:cNvPr>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561</xdr:rowOff>
    </xdr:from>
    <xdr:ext cx="405111" cy="259045"/>
    <xdr:sp macro="" textlink="">
      <xdr:nvSpPr>
        <xdr:cNvPr id="556" name="n_2aveValue【公民館】&#10;有形固定資産減価償却率">
          <a:extLst>
            <a:ext uri="{FF2B5EF4-FFF2-40B4-BE49-F238E27FC236}">
              <a16:creationId xmlns:a16="http://schemas.microsoft.com/office/drawing/2014/main" id="{5C5CBB88-F16B-47C3-84C3-90348EE6E5FC}"/>
            </a:ext>
          </a:extLst>
        </xdr:cNvPr>
        <xdr:cNvSpPr txBox="1"/>
      </xdr:nvSpPr>
      <xdr:spPr>
        <a:xfrm>
          <a:off x="14389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127198</xdr:rowOff>
    </xdr:from>
    <xdr:ext cx="405111" cy="259045"/>
    <xdr:sp macro="" textlink="">
      <xdr:nvSpPr>
        <xdr:cNvPr id="557" name="n_1mainValue【公民館】&#10;有形固定資産減価償却率">
          <a:extLst>
            <a:ext uri="{FF2B5EF4-FFF2-40B4-BE49-F238E27FC236}">
              <a16:creationId xmlns:a16="http://schemas.microsoft.com/office/drawing/2014/main" id="{41BA77A3-95BF-43BB-B23A-90AC2A9A38A5}"/>
            </a:ext>
          </a:extLst>
        </xdr:cNvPr>
        <xdr:cNvSpPr txBox="1"/>
      </xdr:nvSpPr>
      <xdr:spPr>
        <a:xfrm>
          <a:off x="15266044" y="169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4734</xdr:rowOff>
    </xdr:from>
    <xdr:ext cx="405111" cy="259045"/>
    <xdr:sp macro="" textlink="">
      <xdr:nvSpPr>
        <xdr:cNvPr id="558" name="n_2mainValue【公民館】&#10;有形固定資産減価償却率">
          <a:extLst>
            <a:ext uri="{FF2B5EF4-FFF2-40B4-BE49-F238E27FC236}">
              <a16:creationId xmlns:a16="http://schemas.microsoft.com/office/drawing/2014/main" id="{ED16E7EB-BBBD-48F0-81AA-E0C1798C201A}"/>
            </a:ext>
          </a:extLst>
        </xdr:cNvPr>
        <xdr:cNvSpPr txBox="1"/>
      </xdr:nvSpPr>
      <xdr:spPr>
        <a:xfrm>
          <a:off x="143897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9" name="正方形/長方形 558">
          <a:extLst>
            <a:ext uri="{FF2B5EF4-FFF2-40B4-BE49-F238E27FC236}">
              <a16:creationId xmlns:a16="http://schemas.microsoft.com/office/drawing/2014/main" id="{043AFB76-7C32-4CC4-8DD1-150C5C8F72D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0" name="正方形/長方形 559">
          <a:extLst>
            <a:ext uri="{FF2B5EF4-FFF2-40B4-BE49-F238E27FC236}">
              <a16:creationId xmlns:a16="http://schemas.microsoft.com/office/drawing/2014/main" id="{D39011C9-0EAF-4039-9BE0-13A3C080770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1" name="正方形/長方形 560">
          <a:extLst>
            <a:ext uri="{FF2B5EF4-FFF2-40B4-BE49-F238E27FC236}">
              <a16:creationId xmlns:a16="http://schemas.microsoft.com/office/drawing/2014/main" id="{3FD842A5-5E1A-4760-9074-ED753AED93E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2" name="正方形/長方形 561">
          <a:extLst>
            <a:ext uri="{FF2B5EF4-FFF2-40B4-BE49-F238E27FC236}">
              <a16:creationId xmlns:a16="http://schemas.microsoft.com/office/drawing/2014/main" id="{D7874F9F-AA88-464B-92D4-570AC10EC44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3" name="正方形/長方形 562">
          <a:extLst>
            <a:ext uri="{FF2B5EF4-FFF2-40B4-BE49-F238E27FC236}">
              <a16:creationId xmlns:a16="http://schemas.microsoft.com/office/drawing/2014/main" id="{7D737434-7306-41AE-975B-D0496A250A1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4" name="正方形/長方形 563">
          <a:extLst>
            <a:ext uri="{FF2B5EF4-FFF2-40B4-BE49-F238E27FC236}">
              <a16:creationId xmlns:a16="http://schemas.microsoft.com/office/drawing/2014/main" id="{1CFF41D4-9A8F-488B-B9BD-AC16D2258C2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5" name="正方形/長方形 564">
          <a:extLst>
            <a:ext uri="{FF2B5EF4-FFF2-40B4-BE49-F238E27FC236}">
              <a16:creationId xmlns:a16="http://schemas.microsoft.com/office/drawing/2014/main" id="{CFA157D4-199C-4A17-AAAB-AC7F822654B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6" name="正方形/長方形 565">
          <a:extLst>
            <a:ext uri="{FF2B5EF4-FFF2-40B4-BE49-F238E27FC236}">
              <a16:creationId xmlns:a16="http://schemas.microsoft.com/office/drawing/2014/main" id="{1CDB918B-95BA-497C-9B73-8C3E5CA48A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7" name="テキスト ボックス 566">
          <a:extLst>
            <a:ext uri="{FF2B5EF4-FFF2-40B4-BE49-F238E27FC236}">
              <a16:creationId xmlns:a16="http://schemas.microsoft.com/office/drawing/2014/main" id="{8209EB3C-5A37-45A4-83FB-58582A76E27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8" name="直線コネクタ 567">
          <a:extLst>
            <a:ext uri="{FF2B5EF4-FFF2-40B4-BE49-F238E27FC236}">
              <a16:creationId xmlns:a16="http://schemas.microsoft.com/office/drawing/2014/main" id="{43EBF119-7DA9-4760-8AF9-DB47F8C6880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9" name="直線コネクタ 568">
          <a:extLst>
            <a:ext uri="{FF2B5EF4-FFF2-40B4-BE49-F238E27FC236}">
              <a16:creationId xmlns:a16="http://schemas.microsoft.com/office/drawing/2014/main" id="{ACB4B6F8-4565-46FD-8527-6544A320AE8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70" name="テキスト ボックス 569">
          <a:extLst>
            <a:ext uri="{FF2B5EF4-FFF2-40B4-BE49-F238E27FC236}">
              <a16:creationId xmlns:a16="http://schemas.microsoft.com/office/drawing/2014/main" id="{C432D9CF-1071-43B2-B6F5-5F4E0E07BBA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1" name="直線コネクタ 570">
          <a:extLst>
            <a:ext uri="{FF2B5EF4-FFF2-40B4-BE49-F238E27FC236}">
              <a16:creationId xmlns:a16="http://schemas.microsoft.com/office/drawing/2014/main" id="{CA85DB9B-BA4A-43C2-B566-151F7E03F0D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2" name="テキスト ボックス 571">
          <a:extLst>
            <a:ext uri="{FF2B5EF4-FFF2-40B4-BE49-F238E27FC236}">
              <a16:creationId xmlns:a16="http://schemas.microsoft.com/office/drawing/2014/main" id="{07E5C735-EBDE-454F-A49C-098596F4F27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3" name="直線コネクタ 572">
          <a:extLst>
            <a:ext uri="{FF2B5EF4-FFF2-40B4-BE49-F238E27FC236}">
              <a16:creationId xmlns:a16="http://schemas.microsoft.com/office/drawing/2014/main" id="{A6428278-660F-4512-A216-5635148FA5A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4" name="テキスト ボックス 573">
          <a:extLst>
            <a:ext uri="{FF2B5EF4-FFF2-40B4-BE49-F238E27FC236}">
              <a16:creationId xmlns:a16="http://schemas.microsoft.com/office/drawing/2014/main" id="{6EF21428-A386-4652-AD2B-DD4DF5AA506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5" name="直線コネクタ 574">
          <a:extLst>
            <a:ext uri="{FF2B5EF4-FFF2-40B4-BE49-F238E27FC236}">
              <a16:creationId xmlns:a16="http://schemas.microsoft.com/office/drawing/2014/main" id="{F722F9F5-76FD-40BB-94EC-8D37B5D6218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6" name="テキスト ボックス 575">
          <a:extLst>
            <a:ext uri="{FF2B5EF4-FFF2-40B4-BE49-F238E27FC236}">
              <a16:creationId xmlns:a16="http://schemas.microsoft.com/office/drawing/2014/main" id="{D268ADAA-B44C-43F8-BA6A-A4964A2FCE6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7" name="直線コネクタ 576">
          <a:extLst>
            <a:ext uri="{FF2B5EF4-FFF2-40B4-BE49-F238E27FC236}">
              <a16:creationId xmlns:a16="http://schemas.microsoft.com/office/drawing/2014/main" id="{45B0D00B-B140-4BEA-8D85-32CF04AE1EC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8" name="テキスト ボックス 577">
          <a:extLst>
            <a:ext uri="{FF2B5EF4-FFF2-40B4-BE49-F238E27FC236}">
              <a16:creationId xmlns:a16="http://schemas.microsoft.com/office/drawing/2014/main" id="{0AD14E64-ACC3-461B-9BFE-0A12DAD55CF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9" name="直線コネクタ 578">
          <a:extLst>
            <a:ext uri="{FF2B5EF4-FFF2-40B4-BE49-F238E27FC236}">
              <a16:creationId xmlns:a16="http://schemas.microsoft.com/office/drawing/2014/main" id="{D928E617-ECC0-4BFC-9B8D-A8A7C83E6EA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0" name="テキスト ボックス 579">
          <a:extLst>
            <a:ext uri="{FF2B5EF4-FFF2-40B4-BE49-F238E27FC236}">
              <a16:creationId xmlns:a16="http://schemas.microsoft.com/office/drawing/2014/main" id="{506CAB93-299F-4CE3-8974-2F32B5A03A5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1" name="【公民館】&#10;一人当たり面積グラフ枠">
          <a:extLst>
            <a:ext uri="{FF2B5EF4-FFF2-40B4-BE49-F238E27FC236}">
              <a16:creationId xmlns:a16="http://schemas.microsoft.com/office/drawing/2014/main" id="{B46A1259-9E40-4984-BAD8-8BE9B08CFA7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582" name="直線コネクタ 581">
          <a:extLst>
            <a:ext uri="{FF2B5EF4-FFF2-40B4-BE49-F238E27FC236}">
              <a16:creationId xmlns:a16="http://schemas.microsoft.com/office/drawing/2014/main" id="{2B16F4FC-493F-41E3-B18B-E0D5584F1F23}"/>
            </a:ext>
          </a:extLst>
        </xdr:cNvPr>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583" name="【公民館】&#10;一人当たり面積最小値テキスト">
          <a:extLst>
            <a:ext uri="{FF2B5EF4-FFF2-40B4-BE49-F238E27FC236}">
              <a16:creationId xmlns:a16="http://schemas.microsoft.com/office/drawing/2014/main" id="{088A1351-876B-48AA-AB52-828818EBE7A2}"/>
            </a:ext>
          </a:extLst>
        </xdr:cNvPr>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584" name="直線コネクタ 583">
          <a:extLst>
            <a:ext uri="{FF2B5EF4-FFF2-40B4-BE49-F238E27FC236}">
              <a16:creationId xmlns:a16="http://schemas.microsoft.com/office/drawing/2014/main" id="{716EA21E-90B1-4E98-93C7-9272D2CABC09}"/>
            </a:ext>
          </a:extLst>
        </xdr:cNvPr>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585" name="【公民館】&#10;一人当たり面積最大値テキスト">
          <a:extLst>
            <a:ext uri="{FF2B5EF4-FFF2-40B4-BE49-F238E27FC236}">
              <a16:creationId xmlns:a16="http://schemas.microsoft.com/office/drawing/2014/main" id="{5E06D152-499D-4C77-9DBC-A1DA265D8648}"/>
            </a:ext>
          </a:extLst>
        </xdr:cNvPr>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586" name="直線コネクタ 585">
          <a:extLst>
            <a:ext uri="{FF2B5EF4-FFF2-40B4-BE49-F238E27FC236}">
              <a16:creationId xmlns:a16="http://schemas.microsoft.com/office/drawing/2014/main" id="{D9BFFB89-8937-4981-9859-5561276D9AB1}"/>
            </a:ext>
          </a:extLst>
        </xdr:cNvPr>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587" name="【公民館】&#10;一人当たり面積平均値テキスト">
          <a:extLst>
            <a:ext uri="{FF2B5EF4-FFF2-40B4-BE49-F238E27FC236}">
              <a16:creationId xmlns:a16="http://schemas.microsoft.com/office/drawing/2014/main" id="{89EE482E-FC53-49D7-B40E-3E26C3079409}"/>
            </a:ext>
          </a:extLst>
        </xdr:cNvPr>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588" name="フローチャート: 判断 587">
          <a:extLst>
            <a:ext uri="{FF2B5EF4-FFF2-40B4-BE49-F238E27FC236}">
              <a16:creationId xmlns:a16="http://schemas.microsoft.com/office/drawing/2014/main" id="{4B000BAF-B347-44D3-BD09-693904220E84}"/>
            </a:ext>
          </a:extLst>
        </xdr:cNvPr>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589" name="フローチャート: 判断 588">
          <a:extLst>
            <a:ext uri="{FF2B5EF4-FFF2-40B4-BE49-F238E27FC236}">
              <a16:creationId xmlns:a16="http://schemas.microsoft.com/office/drawing/2014/main" id="{96254199-0340-4BCB-B763-7E11AE329E22}"/>
            </a:ext>
          </a:extLst>
        </xdr:cNvPr>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590" name="フローチャート: 判断 589">
          <a:extLst>
            <a:ext uri="{FF2B5EF4-FFF2-40B4-BE49-F238E27FC236}">
              <a16:creationId xmlns:a16="http://schemas.microsoft.com/office/drawing/2014/main" id="{AA6C740C-12AB-4052-BA02-0B73A80EE4A1}"/>
            </a:ext>
          </a:extLst>
        </xdr:cNvPr>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48C6C3F1-791B-48C9-B40C-4C45DAFD34A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0C95BE4A-D270-4D7C-8A5A-8BF9D3A0287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847CDDB2-6A67-4CD5-ADD2-AC99B22855A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2CADCD2A-37AF-4846-B982-3CEA3F09306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249C0C2D-EEF9-4ABE-B361-D103A055ED4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118363</xdr:rowOff>
    </xdr:from>
    <xdr:to>
      <xdr:col>112</xdr:col>
      <xdr:colOff>38100</xdr:colOff>
      <xdr:row>108</xdr:row>
      <xdr:rowOff>48513</xdr:rowOff>
    </xdr:to>
    <xdr:sp macro="" textlink="">
      <xdr:nvSpPr>
        <xdr:cNvPr id="596" name="楕円 595">
          <a:extLst>
            <a:ext uri="{FF2B5EF4-FFF2-40B4-BE49-F238E27FC236}">
              <a16:creationId xmlns:a16="http://schemas.microsoft.com/office/drawing/2014/main" id="{90FDF487-3F45-4263-AD63-103E7FD8989D}"/>
            </a:ext>
          </a:extLst>
        </xdr:cNvPr>
        <xdr:cNvSpPr/>
      </xdr:nvSpPr>
      <xdr:spPr>
        <a:xfrm>
          <a:off x="21272500" y="184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119887</xdr:rowOff>
    </xdr:from>
    <xdr:to>
      <xdr:col>107</xdr:col>
      <xdr:colOff>101600</xdr:colOff>
      <xdr:row>108</xdr:row>
      <xdr:rowOff>50037</xdr:rowOff>
    </xdr:to>
    <xdr:sp macro="" textlink="">
      <xdr:nvSpPr>
        <xdr:cNvPr id="597" name="楕円 596">
          <a:extLst>
            <a:ext uri="{FF2B5EF4-FFF2-40B4-BE49-F238E27FC236}">
              <a16:creationId xmlns:a16="http://schemas.microsoft.com/office/drawing/2014/main" id="{07DE2846-D251-4F64-BD4F-A988716E5A2E}"/>
            </a:ext>
          </a:extLst>
        </xdr:cNvPr>
        <xdr:cNvSpPr/>
      </xdr:nvSpPr>
      <xdr:spPr>
        <a:xfrm>
          <a:off x="20383500" y="184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169163</xdr:rowOff>
    </xdr:from>
    <xdr:to>
      <xdr:col>111</xdr:col>
      <xdr:colOff>177800</xdr:colOff>
      <xdr:row>107</xdr:row>
      <xdr:rowOff>170687</xdr:rowOff>
    </xdr:to>
    <xdr:cxnSp macro="">
      <xdr:nvCxnSpPr>
        <xdr:cNvPr id="598" name="直線コネクタ 597">
          <a:extLst>
            <a:ext uri="{FF2B5EF4-FFF2-40B4-BE49-F238E27FC236}">
              <a16:creationId xmlns:a16="http://schemas.microsoft.com/office/drawing/2014/main" id="{F07488DF-F375-4D88-A0FF-C8779A694574}"/>
            </a:ext>
          </a:extLst>
        </xdr:cNvPr>
        <xdr:cNvCxnSpPr/>
      </xdr:nvCxnSpPr>
      <xdr:spPr>
        <a:xfrm flipV="1">
          <a:off x="20434300" y="185143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599" name="n_1aveValue【公民館】&#10;一人当たり面積">
          <a:extLst>
            <a:ext uri="{FF2B5EF4-FFF2-40B4-BE49-F238E27FC236}">
              <a16:creationId xmlns:a16="http://schemas.microsoft.com/office/drawing/2014/main" id="{6DEB9B7F-86B3-4C19-A01F-F235374FC5A7}"/>
            </a:ext>
          </a:extLst>
        </xdr:cNvPr>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600" name="n_2aveValue【公民館】&#10;一人当たり面積">
          <a:extLst>
            <a:ext uri="{FF2B5EF4-FFF2-40B4-BE49-F238E27FC236}">
              <a16:creationId xmlns:a16="http://schemas.microsoft.com/office/drawing/2014/main" id="{8ADE8F6F-BD3B-44F0-8229-7DB5A23767B4}"/>
            </a:ext>
          </a:extLst>
        </xdr:cNvPr>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39640</xdr:rowOff>
    </xdr:from>
    <xdr:ext cx="469744" cy="259045"/>
    <xdr:sp macro="" textlink="">
      <xdr:nvSpPr>
        <xdr:cNvPr id="601" name="n_1mainValue【公民館】&#10;一人当たり面積">
          <a:extLst>
            <a:ext uri="{FF2B5EF4-FFF2-40B4-BE49-F238E27FC236}">
              <a16:creationId xmlns:a16="http://schemas.microsoft.com/office/drawing/2014/main" id="{95BDE444-51A3-4743-A248-1E02B602D8B0}"/>
            </a:ext>
          </a:extLst>
        </xdr:cNvPr>
        <xdr:cNvSpPr txBox="1"/>
      </xdr:nvSpPr>
      <xdr:spPr>
        <a:xfrm>
          <a:off x="21075727" y="185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41164</xdr:rowOff>
    </xdr:from>
    <xdr:ext cx="469744" cy="259045"/>
    <xdr:sp macro="" textlink="">
      <xdr:nvSpPr>
        <xdr:cNvPr id="602" name="n_2mainValue【公民館】&#10;一人当たり面積">
          <a:extLst>
            <a:ext uri="{FF2B5EF4-FFF2-40B4-BE49-F238E27FC236}">
              <a16:creationId xmlns:a16="http://schemas.microsoft.com/office/drawing/2014/main" id="{04A053ED-8CDB-47AC-BD82-1B29BD09747D}"/>
            </a:ext>
          </a:extLst>
        </xdr:cNvPr>
        <xdr:cNvSpPr txBox="1"/>
      </xdr:nvSpPr>
      <xdr:spPr>
        <a:xfrm>
          <a:off x="20199427"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3" name="正方形/長方形 602">
          <a:extLst>
            <a:ext uri="{FF2B5EF4-FFF2-40B4-BE49-F238E27FC236}">
              <a16:creationId xmlns:a16="http://schemas.microsoft.com/office/drawing/2014/main" id="{6E68C877-AB6E-4F01-92D0-8B0D62F6C34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4" name="正方形/長方形 603">
          <a:extLst>
            <a:ext uri="{FF2B5EF4-FFF2-40B4-BE49-F238E27FC236}">
              <a16:creationId xmlns:a16="http://schemas.microsoft.com/office/drawing/2014/main" id="{41EB0330-BCB2-4B50-8903-7118582D92C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5" name="テキスト ボックス 604">
          <a:extLst>
            <a:ext uri="{FF2B5EF4-FFF2-40B4-BE49-F238E27FC236}">
              <a16:creationId xmlns:a16="http://schemas.microsoft.com/office/drawing/2014/main" id="{CC50B397-AFA0-4C80-AEB1-4F5833BDA88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類似団体平均と比較して特に有形固定資産減価償却率が高くなっている施設は、道路、公営住宅及び公民館である。</a:t>
          </a:r>
        </a:p>
        <a:p>
          <a:r>
            <a:rPr kumimoji="1" lang="ja-JP" altLang="en-US" sz="1200">
              <a:latin typeface="ＭＳ Ｐゴシック" panose="020B0600070205080204" pitchFamily="50" charset="-128"/>
              <a:ea typeface="ＭＳ Ｐゴシック" panose="020B0600070205080204" pitchFamily="50" charset="-128"/>
            </a:rPr>
            <a:t>道路については、減価償却率が</a:t>
          </a:r>
          <a:r>
            <a:rPr kumimoji="1" lang="en-US" altLang="ja-JP" sz="1200">
              <a:latin typeface="ＭＳ Ｐゴシック" panose="020B0600070205080204" pitchFamily="50" charset="-128"/>
              <a:ea typeface="ＭＳ Ｐゴシック" panose="020B0600070205080204" pitchFamily="50" charset="-128"/>
            </a:rPr>
            <a:t>87.9</a:t>
          </a:r>
          <a:r>
            <a:rPr kumimoji="1" lang="ja-JP" altLang="en-US" sz="1200">
              <a:latin typeface="ＭＳ Ｐゴシック" panose="020B0600070205080204" pitchFamily="50" charset="-128"/>
              <a:ea typeface="ＭＳ Ｐゴシック" panose="020B0600070205080204" pitchFamily="50" charset="-128"/>
            </a:rPr>
            <a:t>％と高くなっているが、平成元年に県から移譲を受けた堤防管理道路（約</a:t>
          </a:r>
          <a:r>
            <a:rPr kumimoji="1" lang="en-US" altLang="ja-JP" sz="1200">
              <a:latin typeface="ＭＳ Ｐゴシック" panose="020B0600070205080204" pitchFamily="50" charset="-128"/>
              <a:ea typeface="ＭＳ Ｐゴシック" panose="020B0600070205080204" pitchFamily="50" charset="-128"/>
            </a:rPr>
            <a:t>56km</a:t>
          </a:r>
          <a:r>
            <a:rPr kumimoji="1" lang="ja-JP" altLang="en-US" sz="1200">
              <a:latin typeface="ＭＳ Ｐゴシック" panose="020B0600070205080204" pitchFamily="50" charset="-128"/>
              <a:ea typeface="ＭＳ Ｐゴシック" panose="020B0600070205080204" pitchFamily="50" charset="-128"/>
            </a:rPr>
            <a:t>）について、移譲後の補改修が未実施となっているためである。今後は管理データを整備し修繕履歴を蓄積することで実態に応じた劣化状況を把握し、各路線の補改修実績、老朽化度合いに応じて計画的に整備を行える環境を構築す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営住宅については建築から３０年、公民館については建築から５０年以上経過しており、大規模な改修を想定しつつ、施設規模の最適化や保全による長寿命化等を進め、トータルコストの削減に取り組んでいく。一方で学校施設については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年度に小中学校を新設したため、償却率が低下し、類似団体平均より低くなっている。</a:t>
          </a:r>
        </a:p>
        <a:p>
          <a:r>
            <a:rPr kumimoji="1" lang="ja-JP" altLang="en-US" sz="1200">
              <a:latin typeface="ＭＳ Ｐゴシック" panose="020B0600070205080204" pitchFamily="50" charset="-128"/>
              <a:ea typeface="ＭＳ Ｐゴシック" panose="020B0600070205080204" pitchFamily="50" charset="-128"/>
            </a:rPr>
            <a:t>また、認定こども園・幼稚園・保育所は、類型団体平均より高くなっているが、平成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年度に保育園・幼稚園を統合した認定こども園建設事業が完了しているため、今後は比率が低下するものと見込んでいる。</a:t>
          </a:r>
        </a:p>
        <a:p>
          <a:r>
            <a:rPr kumimoji="1" lang="ja-JP" altLang="en-US" sz="1200">
              <a:latin typeface="ＭＳ Ｐゴシック" panose="020B0600070205080204" pitchFamily="50" charset="-128"/>
              <a:ea typeface="ＭＳ Ｐゴシック" panose="020B0600070205080204" pitchFamily="50" charset="-128"/>
            </a:rPr>
            <a:t>今後の方策として、平成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年度に策定した公共施設等総合管理計画に沿って、定期的に管理データの整備、点検を行い、予防保全的な更新や維持管理を実施する。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6B734A0-20C2-49DB-80F5-2E44D17E3E4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CB72095-C18B-4A32-9100-C2D967E3BB4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944F64E-3797-4294-AB17-F726A6EA9CB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6015B8A-0207-4F40-BC81-D371D0B372E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5F9A84D-280B-4C31-BEC0-C44F2FE4D18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6F8F9B0-3F2A-4E68-8606-9F1C5F6D05B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EDB5901-4E22-4395-B6D6-9B98C395D7E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BF8983A-39B1-44DA-8790-24F1EB8DA59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8CBC3B9-91FB-4844-B12E-280B343804C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F8346C0-2DB8-4CB6-A336-794FB000EC1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3,205
3,196
170.11
3,959,364
3,828,341
127,864
2,167,390
4,174,877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56A11A4-8885-4AC5-9A8F-EC7164E187E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3E31ED3-4B30-4828-AE80-201B848C9BC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B931ABF-F22D-4C9F-952D-03C85EC34A8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2E7EB7E-0DD8-4A2C-95F7-DF5A2E16C5C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2A833DF-53E9-4047-8ADA-A4C8B78CE1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6BE9411-E2B9-40A5-84B7-725637380F6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4D2BC64-5074-47C9-96C6-5F3126F8C45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75C3143-A22A-428B-A0DD-86B4AB1012B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7BB70F4-20EF-4F23-85C2-A22C38BE559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AFFB0D4-9610-4826-8EDA-57B597EDBA3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7FE0F9F-3D9A-49E1-995E-D043D4FB18A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0CB3AB6-A5FB-418B-A1B3-0AC8BB402FF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3387F80-8F5D-49A5-829F-C350EA93295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6896EE2-A7D9-444D-A0D3-9E0F016AA49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E71723C-68FB-4597-9BB5-1E97D77BA71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26F7330-4450-45A0-8371-A44412E8184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06E6139-E6AB-43D4-ADE2-A733D11E6C0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70464EF-4C66-400A-9601-CFB504A3FE2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8B816ECB-961B-4D23-BEB6-EE4ABB93FA4B}"/>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8E05955-1183-4F43-B06D-58B2A12336F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E0A9D5F-2CE7-4ACF-BD7F-712F5F2CD5B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9C3E2ED-0D0C-436A-AD0E-28DC0987D80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2D5F698-FB48-4C13-8BCC-DF50E215C0A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9DA8CCF-0BAD-4D49-91E5-3440806DC82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8977B3D-E6C6-470E-A0AA-1AAF73E05E5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4CBBE3F-468E-4A2E-9EA2-6D9FC06423B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52625B7-9542-4B63-ACD4-AC148F37A2B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1DE618D-E3CD-48C9-BFCC-2B4B17CC878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B7BD5D00-2BA2-473F-9C0E-24017ECB662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CA5AFC3-3E32-47B2-A295-2F9AB84D844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30C3D3D2-4222-4B36-A174-E29B2672784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69E44861-4D75-4757-B266-B028BE7BFD9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8FF77B1C-FBC9-4369-91C0-B0CBE485780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E471F94B-5971-4F23-B9BE-7F30CF68866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58502316-1B10-49B8-9D69-3C79BD0E729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3E38C7C5-9BFE-4309-8B1F-59A29CAEFD2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F78F6310-7E86-41CF-B1EA-D12E4BA84BE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17B0B0C3-AD94-4296-ADDF-9DEDA332E5D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1B302D99-646C-4C7A-91E3-C44C5E29A59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1F29B716-223E-44DF-888D-4A9EC8B4A60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23AB85F2-710B-4E19-B9D6-9DBEF9577BC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79509FD8-F75C-42C3-946F-2E34DC38358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4E1FFDA0-554B-401D-8A30-9653E630832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686FD432-D5DF-4ADD-8208-83A40B4DB22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A343F2D4-9F91-4329-9E81-A59374E1F5A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6A04A89C-7B2F-45B2-BD5F-ADA6B5A06A6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D819788C-3708-42CA-B959-0322E34B668B}"/>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54FA36EE-B5B2-425B-AD97-1FDE2C08F94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78B2E5A0-AEB2-4ACC-98C7-F752343215AF}"/>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21A1CE48-C0AC-4EE2-9FB0-8AE4FE5E082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AB49F8F6-08C8-4A5F-A94D-27F1B1AF9ED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4405A2E2-30D8-4750-8499-46AC9A35442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787BD116-5BEE-405E-BC01-E8F7D498224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9D5C348B-7516-42AE-A694-B25B8F84EF6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B37592C6-E0C4-47E9-93BF-0E8BE30637A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E07019EE-7E0B-4F79-8BC4-EDB64E370C9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632FE2E5-B571-4B65-B0FD-5250F21D5FB1}"/>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50A78A6F-1195-47D4-9436-0135C39DABA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5F83676B-E9F7-478D-B486-FE603110104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93104593-B143-44E3-91FA-B56CBCA6740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a:extLst>
            <a:ext uri="{FF2B5EF4-FFF2-40B4-BE49-F238E27FC236}">
              <a16:creationId xmlns:a16="http://schemas.microsoft.com/office/drawing/2014/main" id="{577AFC01-01AB-417F-8449-1DBBD47C38AF}"/>
            </a:ext>
          </a:extLst>
        </xdr:cNvPr>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737148C0-B756-4224-9E89-E6D3356DF954}"/>
            </a:ext>
          </a:extLst>
        </xdr:cNvPr>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a:extLst>
            <a:ext uri="{FF2B5EF4-FFF2-40B4-BE49-F238E27FC236}">
              <a16:creationId xmlns:a16="http://schemas.microsoft.com/office/drawing/2014/main" id="{00537AE0-59B1-4D38-8DF0-84666BBA5A44}"/>
            </a:ext>
          </a:extLst>
        </xdr:cNvPr>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97CE0DCA-ADCE-48E6-A21F-158360FAA612}"/>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B25AB28F-B852-4968-B44E-69840C8CCB0D}"/>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72863F17-5C61-4E29-990B-7DE788ABB7F1}"/>
            </a:ext>
          </a:extLst>
        </xdr:cNvPr>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a:extLst>
            <a:ext uri="{FF2B5EF4-FFF2-40B4-BE49-F238E27FC236}">
              <a16:creationId xmlns:a16="http://schemas.microsoft.com/office/drawing/2014/main" id="{F5CD8648-00B8-4BA7-A253-1E1B5A18DA47}"/>
            </a:ext>
          </a:extLst>
        </xdr:cNvPr>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a:extLst>
            <a:ext uri="{FF2B5EF4-FFF2-40B4-BE49-F238E27FC236}">
              <a16:creationId xmlns:a16="http://schemas.microsoft.com/office/drawing/2014/main" id="{49150FDB-0D0B-4957-9E94-9D2F229E48A6}"/>
            </a:ext>
          </a:extLst>
        </xdr:cNvPr>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a:extLst>
            <a:ext uri="{FF2B5EF4-FFF2-40B4-BE49-F238E27FC236}">
              <a16:creationId xmlns:a16="http://schemas.microsoft.com/office/drawing/2014/main" id="{9AABFFED-47CE-4A31-87AA-2469D8A54DEA}"/>
            </a:ext>
          </a:extLst>
        </xdr:cNvPr>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a:extLst>
            <a:ext uri="{FF2B5EF4-FFF2-40B4-BE49-F238E27FC236}">
              <a16:creationId xmlns:a16="http://schemas.microsoft.com/office/drawing/2014/main" id="{BBA4BD8C-0ED3-4ACC-AB84-6E480356B356}"/>
            </a:ext>
          </a:extLst>
        </xdr:cNvPr>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121937</xdr:rowOff>
    </xdr:from>
    <xdr:ext cx="405111" cy="259045"/>
    <xdr:sp macro="" textlink="">
      <xdr:nvSpPr>
        <xdr:cNvPr id="82" name="n_2aveValue【体育館・プール】&#10;有形固定資産減価償却率">
          <a:extLst>
            <a:ext uri="{FF2B5EF4-FFF2-40B4-BE49-F238E27FC236}">
              <a16:creationId xmlns:a16="http://schemas.microsoft.com/office/drawing/2014/main" id="{69A57E91-915F-4ACE-B8EC-DDF5F10180A1}"/>
            </a:ext>
          </a:extLst>
        </xdr:cNvPr>
        <xdr:cNvSpPr txBox="1"/>
      </xdr:nvSpPr>
      <xdr:spPr>
        <a:xfrm>
          <a:off x="2705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94AE76D0-544A-4C7B-A2C4-92E7A7A9EBB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4AA658A2-E307-4681-9BC7-CA04D5B55BE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C9E78F0D-B3B6-4586-8C3E-16F1CCC7BC5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AD68819-56B6-46CE-AFD9-150AD2F22E4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4263C74-471D-4AF7-A8CC-725148F5A2B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33020</xdr:rowOff>
    </xdr:from>
    <xdr:to>
      <xdr:col>20</xdr:col>
      <xdr:colOff>38100</xdr:colOff>
      <xdr:row>57</xdr:row>
      <xdr:rowOff>134620</xdr:rowOff>
    </xdr:to>
    <xdr:sp macro="" textlink="">
      <xdr:nvSpPr>
        <xdr:cNvPr id="88" name="楕円 87">
          <a:extLst>
            <a:ext uri="{FF2B5EF4-FFF2-40B4-BE49-F238E27FC236}">
              <a16:creationId xmlns:a16="http://schemas.microsoft.com/office/drawing/2014/main" id="{E0F01E83-CFD3-4AC9-9B6C-53C98FAB3EC3}"/>
            </a:ext>
          </a:extLst>
        </xdr:cNvPr>
        <xdr:cNvSpPr/>
      </xdr:nvSpPr>
      <xdr:spPr>
        <a:xfrm>
          <a:off x="3746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130175</xdr:rowOff>
    </xdr:from>
    <xdr:to>
      <xdr:col>15</xdr:col>
      <xdr:colOff>101600</xdr:colOff>
      <xdr:row>58</xdr:row>
      <xdr:rowOff>60325</xdr:rowOff>
    </xdr:to>
    <xdr:sp macro="" textlink="">
      <xdr:nvSpPr>
        <xdr:cNvPr id="89" name="楕円 88">
          <a:extLst>
            <a:ext uri="{FF2B5EF4-FFF2-40B4-BE49-F238E27FC236}">
              <a16:creationId xmlns:a16="http://schemas.microsoft.com/office/drawing/2014/main" id="{CD33B094-7E78-4584-8DD7-2E0C6DE9586B}"/>
            </a:ext>
          </a:extLst>
        </xdr:cNvPr>
        <xdr:cNvSpPr/>
      </xdr:nvSpPr>
      <xdr:spPr>
        <a:xfrm>
          <a:off x="2857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83820</xdr:rowOff>
    </xdr:from>
    <xdr:to>
      <xdr:col>19</xdr:col>
      <xdr:colOff>177800</xdr:colOff>
      <xdr:row>58</xdr:row>
      <xdr:rowOff>9525</xdr:rowOff>
    </xdr:to>
    <xdr:cxnSp macro="">
      <xdr:nvCxnSpPr>
        <xdr:cNvPr id="90" name="直線コネクタ 89">
          <a:extLst>
            <a:ext uri="{FF2B5EF4-FFF2-40B4-BE49-F238E27FC236}">
              <a16:creationId xmlns:a16="http://schemas.microsoft.com/office/drawing/2014/main" id="{3E883C00-415F-423E-A296-A4D03760B343}"/>
            </a:ext>
          </a:extLst>
        </xdr:cNvPr>
        <xdr:cNvCxnSpPr/>
      </xdr:nvCxnSpPr>
      <xdr:spPr>
        <a:xfrm flipV="1">
          <a:off x="2908300" y="985647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151147</xdr:rowOff>
    </xdr:from>
    <xdr:ext cx="405111" cy="259045"/>
    <xdr:sp macro="" textlink="">
      <xdr:nvSpPr>
        <xdr:cNvPr id="91" name="n_1mainValue【体育館・プール】&#10;有形固定資産減価償却率">
          <a:extLst>
            <a:ext uri="{FF2B5EF4-FFF2-40B4-BE49-F238E27FC236}">
              <a16:creationId xmlns:a16="http://schemas.microsoft.com/office/drawing/2014/main" id="{3A9070B9-FDBF-43BD-AF3E-761C8AE3622A}"/>
            </a:ext>
          </a:extLst>
        </xdr:cNvPr>
        <xdr:cNvSpPr txBox="1"/>
      </xdr:nvSpPr>
      <xdr:spPr>
        <a:xfrm>
          <a:off x="35820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76852</xdr:rowOff>
    </xdr:from>
    <xdr:ext cx="405111" cy="259045"/>
    <xdr:sp macro="" textlink="">
      <xdr:nvSpPr>
        <xdr:cNvPr id="92" name="n_2mainValue【体育館・プール】&#10;有形固定資産減価償却率">
          <a:extLst>
            <a:ext uri="{FF2B5EF4-FFF2-40B4-BE49-F238E27FC236}">
              <a16:creationId xmlns:a16="http://schemas.microsoft.com/office/drawing/2014/main" id="{BFA716A3-D1F9-4DF1-BE73-0638C0EAFD29}"/>
            </a:ext>
          </a:extLst>
        </xdr:cNvPr>
        <xdr:cNvSpPr txBox="1"/>
      </xdr:nvSpPr>
      <xdr:spPr>
        <a:xfrm>
          <a:off x="27057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a:extLst>
            <a:ext uri="{FF2B5EF4-FFF2-40B4-BE49-F238E27FC236}">
              <a16:creationId xmlns:a16="http://schemas.microsoft.com/office/drawing/2014/main" id="{5F6BC760-9381-48F6-998B-64E6A46865C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a:extLst>
            <a:ext uri="{FF2B5EF4-FFF2-40B4-BE49-F238E27FC236}">
              <a16:creationId xmlns:a16="http://schemas.microsoft.com/office/drawing/2014/main" id="{D2075F1A-9FAE-4470-AFB2-0BA0934BCD7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a:extLst>
            <a:ext uri="{FF2B5EF4-FFF2-40B4-BE49-F238E27FC236}">
              <a16:creationId xmlns:a16="http://schemas.microsoft.com/office/drawing/2014/main" id="{D5FEA66B-36B2-40FD-8A1E-381BDF1B959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a:extLst>
            <a:ext uri="{FF2B5EF4-FFF2-40B4-BE49-F238E27FC236}">
              <a16:creationId xmlns:a16="http://schemas.microsoft.com/office/drawing/2014/main" id="{327EE5C9-A93B-4E3C-AFBD-0A01D77D6F1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a:extLst>
            <a:ext uri="{FF2B5EF4-FFF2-40B4-BE49-F238E27FC236}">
              <a16:creationId xmlns:a16="http://schemas.microsoft.com/office/drawing/2014/main" id="{33F10BD5-F3A6-4203-B335-D9440C5813E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a:extLst>
            <a:ext uri="{FF2B5EF4-FFF2-40B4-BE49-F238E27FC236}">
              <a16:creationId xmlns:a16="http://schemas.microsoft.com/office/drawing/2014/main" id="{A87BA6A3-A7D4-4A52-884B-FCE18835619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a:extLst>
            <a:ext uri="{FF2B5EF4-FFF2-40B4-BE49-F238E27FC236}">
              <a16:creationId xmlns:a16="http://schemas.microsoft.com/office/drawing/2014/main" id="{83636C56-6A67-4CEB-8E05-11E4A3BC029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a:extLst>
            <a:ext uri="{FF2B5EF4-FFF2-40B4-BE49-F238E27FC236}">
              <a16:creationId xmlns:a16="http://schemas.microsoft.com/office/drawing/2014/main" id="{52F5C35E-12C0-4D7D-8023-02B17513F43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a:extLst>
            <a:ext uri="{FF2B5EF4-FFF2-40B4-BE49-F238E27FC236}">
              <a16:creationId xmlns:a16="http://schemas.microsoft.com/office/drawing/2014/main" id="{F1D8DF97-2622-49AF-A9D4-44A0BBCF207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a:extLst>
            <a:ext uri="{FF2B5EF4-FFF2-40B4-BE49-F238E27FC236}">
              <a16:creationId xmlns:a16="http://schemas.microsoft.com/office/drawing/2014/main" id="{7E3D5969-B676-4ED0-9AA1-A56436164B6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a:extLst>
            <a:ext uri="{FF2B5EF4-FFF2-40B4-BE49-F238E27FC236}">
              <a16:creationId xmlns:a16="http://schemas.microsoft.com/office/drawing/2014/main" id="{A228CC31-757F-44B9-BC01-B23EC7EF95C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a:extLst>
            <a:ext uri="{FF2B5EF4-FFF2-40B4-BE49-F238E27FC236}">
              <a16:creationId xmlns:a16="http://schemas.microsoft.com/office/drawing/2014/main" id="{67C4F254-2727-4636-903D-C48EFE4DD8CC}"/>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a:extLst>
            <a:ext uri="{FF2B5EF4-FFF2-40B4-BE49-F238E27FC236}">
              <a16:creationId xmlns:a16="http://schemas.microsoft.com/office/drawing/2014/main" id="{57603F89-9CEA-48AE-A59F-8F8D5AF1BAA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a:extLst>
            <a:ext uri="{FF2B5EF4-FFF2-40B4-BE49-F238E27FC236}">
              <a16:creationId xmlns:a16="http://schemas.microsoft.com/office/drawing/2014/main" id="{571A0AC2-8C26-498A-8848-40D28A1BBEDE}"/>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a:extLst>
            <a:ext uri="{FF2B5EF4-FFF2-40B4-BE49-F238E27FC236}">
              <a16:creationId xmlns:a16="http://schemas.microsoft.com/office/drawing/2014/main" id="{2DAD53E0-294D-47DC-93BA-2CF41CD70F6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a:extLst>
            <a:ext uri="{FF2B5EF4-FFF2-40B4-BE49-F238E27FC236}">
              <a16:creationId xmlns:a16="http://schemas.microsoft.com/office/drawing/2014/main" id="{A92F8506-B08E-463E-B810-320AEC93A4EE}"/>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a:extLst>
            <a:ext uri="{FF2B5EF4-FFF2-40B4-BE49-F238E27FC236}">
              <a16:creationId xmlns:a16="http://schemas.microsoft.com/office/drawing/2014/main" id="{25F51E9C-835A-4DD1-9584-4EFD4935108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a:extLst>
            <a:ext uri="{FF2B5EF4-FFF2-40B4-BE49-F238E27FC236}">
              <a16:creationId xmlns:a16="http://schemas.microsoft.com/office/drawing/2014/main" id="{CD6F653A-009D-4087-9E50-F8D8FDF2459E}"/>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a:extLst>
            <a:ext uri="{FF2B5EF4-FFF2-40B4-BE49-F238E27FC236}">
              <a16:creationId xmlns:a16="http://schemas.microsoft.com/office/drawing/2014/main" id="{E4EA2A7A-B810-4933-9968-DB1DD8EE882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a:extLst>
            <a:ext uri="{FF2B5EF4-FFF2-40B4-BE49-F238E27FC236}">
              <a16:creationId xmlns:a16="http://schemas.microsoft.com/office/drawing/2014/main" id="{ED227203-51C7-4605-97F2-B8317CB353A2}"/>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a:extLst>
            <a:ext uri="{FF2B5EF4-FFF2-40B4-BE49-F238E27FC236}">
              <a16:creationId xmlns:a16="http://schemas.microsoft.com/office/drawing/2014/main" id="{8C0A5F2A-29B4-4D66-87BD-52BD4EDC570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a:extLst>
            <a:ext uri="{FF2B5EF4-FFF2-40B4-BE49-F238E27FC236}">
              <a16:creationId xmlns:a16="http://schemas.microsoft.com/office/drawing/2014/main" id="{F519425C-A98E-46B0-9F4C-AA293562EE99}"/>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a:extLst>
            <a:ext uri="{FF2B5EF4-FFF2-40B4-BE49-F238E27FC236}">
              <a16:creationId xmlns:a16="http://schemas.microsoft.com/office/drawing/2014/main" id="{FC59306E-C207-4A77-B6C0-8C355E517FF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a:extLst>
            <a:ext uri="{FF2B5EF4-FFF2-40B4-BE49-F238E27FC236}">
              <a16:creationId xmlns:a16="http://schemas.microsoft.com/office/drawing/2014/main" id="{0D266E71-B8CA-4DAB-A709-62A9D29A45F7}"/>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a:extLst>
            <a:ext uri="{FF2B5EF4-FFF2-40B4-BE49-F238E27FC236}">
              <a16:creationId xmlns:a16="http://schemas.microsoft.com/office/drawing/2014/main" id="{7A7AB994-DBA9-4555-84CE-294FEA1D376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a:extLst>
            <a:ext uri="{FF2B5EF4-FFF2-40B4-BE49-F238E27FC236}">
              <a16:creationId xmlns:a16="http://schemas.microsoft.com/office/drawing/2014/main" id="{924ED485-9CE2-4065-A656-1EC35532A758}"/>
            </a:ext>
          </a:extLst>
        </xdr:cNvPr>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a:extLst>
            <a:ext uri="{FF2B5EF4-FFF2-40B4-BE49-F238E27FC236}">
              <a16:creationId xmlns:a16="http://schemas.microsoft.com/office/drawing/2014/main" id="{1E809982-6900-496E-8DD1-C5827506660D}"/>
            </a:ext>
          </a:extLst>
        </xdr:cNvPr>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a:extLst>
            <a:ext uri="{FF2B5EF4-FFF2-40B4-BE49-F238E27FC236}">
              <a16:creationId xmlns:a16="http://schemas.microsoft.com/office/drawing/2014/main" id="{DD518323-E517-487C-B928-04AE900960F8}"/>
            </a:ext>
          </a:extLst>
        </xdr:cNvPr>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a:extLst>
            <a:ext uri="{FF2B5EF4-FFF2-40B4-BE49-F238E27FC236}">
              <a16:creationId xmlns:a16="http://schemas.microsoft.com/office/drawing/2014/main" id="{3CA7CD45-2CE9-4C87-896C-62AF00596A87}"/>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a:extLst>
            <a:ext uri="{FF2B5EF4-FFF2-40B4-BE49-F238E27FC236}">
              <a16:creationId xmlns:a16="http://schemas.microsoft.com/office/drawing/2014/main" id="{CB478227-DB22-4AC4-995A-F3936CE5499A}"/>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3" name="【体育館・プール】&#10;一人当たり面積平均値テキスト">
          <a:extLst>
            <a:ext uri="{FF2B5EF4-FFF2-40B4-BE49-F238E27FC236}">
              <a16:creationId xmlns:a16="http://schemas.microsoft.com/office/drawing/2014/main" id="{D9CD600B-3190-4684-84F9-57C9FED68BA8}"/>
            </a:ext>
          </a:extLst>
        </xdr:cNvPr>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a:extLst>
            <a:ext uri="{FF2B5EF4-FFF2-40B4-BE49-F238E27FC236}">
              <a16:creationId xmlns:a16="http://schemas.microsoft.com/office/drawing/2014/main" id="{E1A6F4A5-0F0A-4F0B-9A12-11D330134A54}"/>
            </a:ext>
          </a:extLst>
        </xdr:cNvPr>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a:extLst>
            <a:ext uri="{FF2B5EF4-FFF2-40B4-BE49-F238E27FC236}">
              <a16:creationId xmlns:a16="http://schemas.microsoft.com/office/drawing/2014/main" id="{7D88B093-4D34-413A-AFD6-BA81E2E86A28}"/>
            </a:ext>
          </a:extLst>
        </xdr:cNvPr>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6" name="n_1aveValue【体育館・プール】&#10;一人当たり面積">
          <a:extLst>
            <a:ext uri="{FF2B5EF4-FFF2-40B4-BE49-F238E27FC236}">
              <a16:creationId xmlns:a16="http://schemas.microsoft.com/office/drawing/2014/main" id="{512F7328-5104-4CA7-A0BA-7D64B72D30AF}"/>
            </a:ext>
          </a:extLst>
        </xdr:cNvPr>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7" name="フローチャート: 判断 126">
          <a:extLst>
            <a:ext uri="{FF2B5EF4-FFF2-40B4-BE49-F238E27FC236}">
              <a16:creationId xmlns:a16="http://schemas.microsoft.com/office/drawing/2014/main" id="{7128F768-4E0B-4CDF-A4B5-CD3B16A619C1}"/>
            </a:ext>
          </a:extLst>
        </xdr:cNvPr>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26251</xdr:rowOff>
    </xdr:from>
    <xdr:ext cx="469744" cy="259045"/>
    <xdr:sp macro="" textlink="">
      <xdr:nvSpPr>
        <xdr:cNvPr id="128" name="n_2aveValue【体育館・プール】&#10;一人当たり面積">
          <a:extLst>
            <a:ext uri="{FF2B5EF4-FFF2-40B4-BE49-F238E27FC236}">
              <a16:creationId xmlns:a16="http://schemas.microsoft.com/office/drawing/2014/main" id="{A2384410-1EB8-4738-91AF-D28BECBF5EFB}"/>
            </a:ext>
          </a:extLst>
        </xdr:cNvPr>
        <xdr:cNvSpPr txBox="1"/>
      </xdr:nvSpPr>
      <xdr:spPr>
        <a:xfrm>
          <a:off x="8515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67C3E20D-56C2-4339-9A9D-8C615DDC6F9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7BBD6179-4B14-49F1-8A2B-D8C4B5DF110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CC25FBA3-C3C9-4AF4-8AD6-A03EF35BE5C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37B2D078-E6A6-459D-9D83-590ED230D4B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2F75513B-C32B-439D-ACC7-8CBE735FFFA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70195</xdr:rowOff>
    </xdr:from>
    <xdr:to>
      <xdr:col>50</xdr:col>
      <xdr:colOff>165100</xdr:colOff>
      <xdr:row>64</xdr:row>
      <xdr:rowOff>345</xdr:rowOff>
    </xdr:to>
    <xdr:sp macro="" textlink="">
      <xdr:nvSpPr>
        <xdr:cNvPr id="134" name="楕円 133">
          <a:extLst>
            <a:ext uri="{FF2B5EF4-FFF2-40B4-BE49-F238E27FC236}">
              <a16:creationId xmlns:a16="http://schemas.microsoft.com/office/drawing/2014/main" id="{661D3A5F-E594-4C15-8DCB-AF8CD82D7D32}"/>
            </a:ext>
          </a:extLst>
        </xdr:cNvPr>
        <xdr:cNvSpPr/>
      </xdr:nvSpPr>
      <xdr:spPr>
        <a:xfrm>
          <a:off x="9588500" y="108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71991</xdr:rowOff>
    </xdr:from>
    <xdr:to>
      <xdr:col>46</xdr:col>
      <xdr:colOff>38100</xdr:colOff>
      <xdr:row>64</xdr:row>
      <xdr:rowOff>2141</xdr:rowOff>
    </xdr:to>
    <xdr:sp macro="" textlink="">
      <xdr:nvSpPr>
        <xdr:cNvPr id="135" name="楕円 134">
          <a:extLst>
            <a:ext uri="{FF2B5EF4-FFF2-40B4-BE49-F238E27FC236}">
              <a16:creationId xmlns:a16="http://schemas.microsoft.com/office/drawing/2014/main" id="{DA04CC45-E9AD-46DE-9BB0-85D302D1C0A5}"/>
            </a:ext>
          </a:extLst>
        </xdr:cNvPr>
        <xdr:cNvSpPr/>
      </xdr:nvSpPr>
      <xdr:spPr>
        <a:xfrm>
          <a:off x="8699500" y="1087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120995</xdr:rowOff>
    </xdr:from>
    <xdr:to>
      <xdr:col>50</xdr:col>
      <xdr:colOff>114300</xdr:colOff>
      <xdr:row>63</xdr:row>
      <xdr:rowOff>122791</xdr:rowOff>
    </xdr:to>
    <xdr:cxnSp macro="">
      <xdr:nvCxnSpPr>
        <xdr:cNvPr id="136" name="直線コネクタ 135">
          <a:extLst>
            <a:ext uri="{FF2B5EF4-FFF2-40B4-BE49-F238E27FC236}">
              <a16:creationId xmlns:a16="http://schemas.microsoft.com/office/drawing/2014/main" id="{784208DA-70BC-42F4-9685-A706F8F46C7B}"/>
            </a:ext>
          </a:extLst>
        </xdr:cNvPr>
        <xdr:cNvCxnSpPr/>
      </xdr:nvCxnSpPr>
      <xdr:spPr>
        <a:xfrm flipV="1">
          <a:off x="8750300" y="10922345"/>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16872</xdr:rowOff>
    </xdr:from>
    <xdr:ext cx="469744" cy="259045"/>
    <xdr:sp macro="" textlink="">
      <xdr:nvSpPr>
        <xdr:cNvPr id="137" name="n_1mainValue【体育館・プール】&#10;一人当たり面積">
          <a:extLst>
            <a:ext uri="{FF2B5EF4-FFF2-40B4-BE49-F238E27FC236}">
              <a16:creationId xmlns:a16="http://schemas.microsoft.com/office/drawing/2014/main" id="{A435A4BF-9E8E-4153-9644-32B8FDC7259D}"/>
            </a:ext>
          </a:extLst>
        </xdr:cNvPr>
        <xdr:cNvSpPr txBox="1"/>
      </xdr:nvSpPr>
      <xdr:spPr>
        <a:xfrm>
          <a:off x="9391727" y="1064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18668</xdr:rowOff>
    </xdr:from>
    <xdr:ext cx="469744" cy="259045"/>
    <xdr:sp macro="" textlink="">
      <xdr:nvSpPr>
        <xdr:cNvPr id="138" name="n_2mainValue【体育館・プール】&#10;一人当たり面積">
          <a:extLst>
            <a:ext uri="{FF2B5EF4-FFF2-40B4-BE49-F238E27FC236}">
              <a16:creationId xmlns:a16="http://schemas.microsoft.com/office/drawing/2014/main" id="{4A2FF8F5-7AB3-4908-9604-F81E5F381953}"/>
            </a:ext>
          </a:extLst>
        </xdr:cNvPr>
        <xdr:cNvSpPr txBox="1"/>
      </xdr:nvSpPr>
      <xdr:spPr>
        <a:xfrm>
          <a:off x="8515427" y="1064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a:extLst>
            <a:ext uri="{FF2B5EF4-FFF2-40B4-BE49-F238E27FC236}">
              <a16:creationId xmlns:a16="http://schemas.microsoft.com/office/drawing/2014/main" id="{8053B6CF-02EA-4A8D-A850-DECBDC8ACD8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a:extLst>
            <a:ext uri="{FF2B5EF4-FFF2-40B4-BE49-F238E27FC236}">
              <a16:creationId xmlns:a16="http://schemas.microsoft.com/office/drawing/2014/main" id="{31E7ECFA-0324-4298-B3A8-95E9830644E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a:extLst>
            <a:ext uri="{FF2B5EF4-FFF2-40B4-BE49-F238E27FC236}">
              <a16:creationId xmlns:a16="http://schemas.microsoft.com/office/drawing/2014/main" id="{EF2A178F-3B08-47BE-9E81-EC2D0D09B44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a:extLst>
            <a:ext uri="{FF2B5EF4-FFF2-40B4-BE49-F238E27FC236}">
              <a16:creationId xmlns:a16="http://schemas.microsoft.com/office/drawing/2014/main" id="{CE078BFA-C915-4B46-86B8-B0F3155F2F5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a:extLst>
            <a:ext uri="{FF2B5EF4-FFF2-40B4-BE49-F238E27FC236}">
              <a16:creationId xmlns:a16="http://schemas.microsoft.com/office/drawing/2014/main" id="{CC85F657-CB1A-4F98-AE0E-B23EE0D2BB2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a:extLst>
            <a:ext uri="{FF2B5EF4-FFF2-40B4-BE49-F238E27FC236}">
              <a16:creationId xmlns:a16="http://schemas.microsoft.com/office/drawing/2014/main" id="{052D0D75-71D9-4204-BF68-0D3FB949AD9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a:extLst>
            <a:ext uri="{FF2B5EF4-FFF2-40B4-BE49-F238E27FC236}">
              <a16:creationId xmlns:a16="http://schemas.microsoft.com/office/drawing/2014/main" id="{AD418538-F03B-496E-9204-1BBC610A5E7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a:extLst>
            <a:ext uri="{FF2B5EF4-FFF2-40B4-BE49-F238E27FC236}">
              <a16:creationId xmlns:a16="http://schemas.microsoft.com/office/drawing/2014/main" id="{E9FEC86A-56AB-4CF3-A41F-903A0565382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a:extLst>
            <a:ext uri="{FF2B5EF4-FFF2-40B4-BE49-F238E27FC236}">
              <a16:creationId xmlns:a16="http://schemas.microsoft.com/office/drawing/2014/main" id="{220C3422-4F89-482B-958E-CD28E4CCCCB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a:extLst>
            <a:ext uri="{FF2B5EF4-FFF2-40B4-BE49-F238E27FC236}">
              <a16:creationId xmlns:a16="http://schemas.microsoft.com/office/drawing/2014/main" id="{010374A1-6159-4D80-8637-80A04F5629F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9" name="直線コネクタ 148">
          <a:extLst>
            <a:ext uri="{FF2B5EF4-FFF2-40B4-BE49-F238E27FC236}">
              <a16:creationId xmlns:a16="http://schemas.microsoft.com/office/drawing/2014/main" id="{532B6B75-1A53-465E-BB20-37834DC4662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0" name="テキスト ボックス 149">
          <a:extLst>
            <a:ext uri="{FF2B5EF4-FFF2-40B4-BE49-F238E27FC236}">
              <a16:creationId xmlns:a16="http://schemas.microsoft.com/office/drawing/2014/main" id="{5BADC74D-8411-429E-B66A-D65D03682493}"/>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1" name="直線コネクタ 150">
          <a:extLst>
            <a:ext uri="{FF2B5EF4-FFF2-40B4-BE49-F238E27FC236}">
              <a16:creationId xmlns:a16="http://schemas.microsoft.com/office/drawing/2014/main" id="{644BE49D-B971-4029-BE7F-66E8F37E8B1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2" name="テキスト ボックス 151">
          <a:extLst>
            <a:ext uri="{FF2B5EF4-FFF2-40B4-BE49-F238E27FC236}">
              <a16:creationId xmlns:a16="http://schemas.microsoft.com/office/drawing/2014/main" id="{C7E1E46F-ACDA-4ABA-BC23-4FFADBA9720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3" name="直線コネクタ 152">
          <a:extLst>
            <a:ext uri="{FF2B5EF4-FFF2-40B4-BE49-F238E27FC236}">
              <a16:creationId xmlns:a16="http://schemas.microsoft.com/office/drawing/2014/main" id="{BA524B49-6545-4BDD-AA72-815B02957BD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4" name="テキスト ボックス 153">
          <a:extLst>
            <a:ext uri="{FF2B5EF4-FFF2-40B4-BE49-F238E27FC236}">
              <a16:creationId xmlns:a16="http://schemas.microsoft.com/office/drawing/2014/main" id="{397E586F-6854-4851-B39E-24B7D923AC2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5" name="直線コネクタ 154">
          <a:extLst>
            <a:ext uri="{FF2B5EF4-FFF2-40B4-BE49-F238E27FC236}">
              <a16:creationId xmlns:a16="http://schemas.microsoft.com/office/drawing/2014/main" id="{AF3F4B08-1038-46EE-8280-7866D9AE8F8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6" name="テキスト ボックス 155">
          <a:extLst>
            <a:ext uri="{FF2B5EF4-FFF2-40B4-BE49-F238E27FC236}">
              <a16:creationId xmlns:a16="http://schemas.microsoft.com/office/drawing/2014/main" id="{C2ADE404-B3E1-488A-8935-3C0E13B6A46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7" name="直線コネクタ 156">
          <a:extLst>
            <a:ext uri="{FF2B5EF4-FFF2-40B4-BE49-F238E27FC236}">
              <a16:creationId xmlns:a16="http://schemas.microsoft.com/office/drawing/2014/main" id="{6B1D67D2-50BC-4947-8249-49CB2176615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8" name="テキスト ボックス 157">
          <a:extLst>
            <a:ext uri="{FF2B5EF4-FFF2-40B4-BE49-F238E27FC236}">
              <a16:creationId xmlns:a16="http://schemas.microsoft.com/office/drawing/2014/main" id="{E6246BFA-6EE4-443C-AE5F-2C78A95428B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9" name="直線コネクタ 158">
          <a:extLst>
            <a:ext uri="{FF2B5EF4-FFF2-40B4-BE49-F238E27FC236}">
              <a16:creationId xmlns:a16="http://schemas.microsoft.com/office/drawing/2014/main" id="{2A971F7C-1E82-4DD8-8BCA-5E2D5F8802F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0" name="テキスト ボックス 159">
          <a:extLst>
            <a:ext uri="{FF2B5EF4-FFF2-40B4-BE49-F238E27FC236}">
              <a16:creationId xmlns:a16="http://schemas.microsoft.com/office/drawing/2014/main" id="{1AEA27E0-C5EB-45AE-98CE-70827DED6D2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1" name="直線コネクタ 160">
          <a:extLst>
            <a:ext uri="{FF2B5EF4-FFF2-40B4-BE49-F238E27FC236}">
              <a16:creationId xmlns:a16="http://schemas.microsoft.com/office/drawing/2014/main" id="{401214C1-1F2B-4DBC-BDF5-F587E9DB489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2" name="テキスト ボックス 161">
          <a:extLst>
            <a:ext uri="{FF2B5EF4-FFF2-40B4-BE49-F238E27FC236}">
              <a16:creationId xmlns:a16="http://schemas.microsoft.com/office/drawing/2014/main" id="{E6233EA3-3B27-4B5A-A512-47D70184E32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3" name="【福祉施設】&#10;有形固定資産減価償却率グラフ枠">
          <a:extLst>
            <a:ext uri="{FF2B5EF4-FFF2-40B4-BE49-F238E27FC236}">
              <a16:creationId xmlns:a16="http://schemas.microsoft.com/office/drawing/2014/main" id="{4A2281B1-2C68-46A9-AD02-1FA9EA8D069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64" name="直線コネクタ 163">
          <a:extLst>
            <a:ext uri="{FF2B5EF4-FFF2-40B4-BE49-F238E27FC236}">
              <a16:creationId xmlns:a16="http://schemas.microsoft.com/office/drawing/2014/main" id="{A8263075-E7D7-41F4-BAF0-8D6AF82B2E93}"/>
            </a:ext>
          </a:extLst>
        </xdr:cNvPr>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65" name="【福祉施設】&#10;有形固定資産減価償却率最小値テキスト">
          <a:extLst>
            <a:ext uri="{FF2B5EF4-FFF2-40B4-BE49-F238E27FC236}">
              <a16:creationId xmlns:a16="http://schemas.microsoft.com/office/drawing/2014/main" id="{E226F632-17AD-45DA-9197-4BA40CC94A10}"/>
            </a:ext>
          </a:extLst>
        </xdr:cNvPr>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66" name="直線コネクタ 165">
          <a:extLst>
            <a:ext uri="{FF2B5EF4-FFF2-40B4-BE49-F238E27FC236}">
              <a16:creationId xmlns:a16="http://schemas.microsoft.com/office/drawing/2014/main" id="{D9983B3E-192E-4EBE-82EC-76F019FA1005}"/>
            </a:ext>
          </a:extLst>
        </xdr:cNvPr>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7" name="【福祉施設】&#10;有形固定資産減価償却率最大値テキスト">
          <a:extLst>
            <a:ext uri="{FF2B5EF4-FFF2-40B4-BE49-F238E27FC236}">
              <a16:creationId xmlns:a16="http://schemas.microsoft.com/office/drawing/2014/main" id="{FF67B998-790F-46A7-8594-C99135C5BA95}"/>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8" name="直線コネクタ 167">
          <a:extLst>
            <a:ext uri="{FF2B5EF4-FFF2-40B4-BE49-F238E27FC236}">
              <a16:creationId xmlns:a16="http://schemas.microsoft.com/office/drawing/2014/main" id="{460A9B48-96AC-4A66-92DC-55980AA801DD}"/>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69" name="【福祉施設】&#10;有形固定資産減価償却率平均値テキスト">
          <a:extLst>
            <a:ext uri="{FF2B5EF4-FFF2-40B4-BE49-F238E27FC236}">
              <a16:creationId xmlns:a16="http://schemas.microsoft.com/office/drawing/2014/main" id="{72D1CA10-C140-41EC-AA86-80C201424B8E}"/>
            </a:ext>
          </a:extLst>
        </xdr:cNvPr>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0" name="フローチャート: 判断 169">
          <a:extLst>
            <a:ext uri="{FF2B5EF4-FFF2-40B4-BE49-F238E27FC236}">
              <a16:creationId xmlns:a16="http://schemas.microsoft.com/office/drawing/2014/main" id="{F706E152-A319-4FE7-A173-219CDF575AA9}"/>
            </a:ext>
          </a:extLst>
        </xdr:cNvPr>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1" name="フローチャート: 判断 170">
          <a:extLst>
            <a:ext uri="{FF2B5EF4-FFF2-40B4-BE49-F238E27FC236}">
              <a16:creationId xmlns:a16="http://schemas.microsoft.com/office/drawing/2014/main" id="{9D3F4119-DDF4-4EE6-9DF1-8FCFDA7523FA}"/>
            </a:ext>
          </a:extLst>
        </xdr:cNvPr>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10721</xdr:rowOff>
    </xdr:from>
    <xdr:ext cx="405111" cy="259045"/>
    <xdr:sp macro="" textlink="">
      <xdr:nvSpPr>
        <xdr:cNvPr id="172" name="n_1aveValue【福祉施設】&#10;有形固定資産減価償却率">
          <a:extLst>
            <a:ext uri="{FF2B5EF4-FFF2-40B4-BE49-F238E27FC236}">
              <a16:creationId xmlns:a16="http://schemas.microsoft.com/office/drawing/2014/main" id="{C27C0549-2793-4E4F-9655-3C6D2D7F6A1D}"/>
            </a:ext>
          </a:extLst>
        </xdr:cNvPr>
        <xdr:cNvSpPr txBox="1"/>
      </xdr:nvSpPr>
      <xdr:spPr>
        <a:xfrm>
          <a:off x="35820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73" name="フローチャート: 判断 172">
          <a:extLst>
            <a:ext uri="{FF2B5EF4-FFF2-40B4-BE49-F238E27FC236}">
              <a16:creationId xmlns:a16="http://schemas.microsoft.com/office/drawing/2014/main" id="{70B96E0F-5F76-44E3-B719-BF6FFA338CB8}"/>
            </a:ext>
          </a:extLst>
        </xdr:cNvPr>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159311</xdr:rowOff>
    </xdr:from>
    <xdr:ext cx="405111" cy="259045"/>
    <xdr:sp macro="" textlink="">
      <xdr:nvSpPr>
        <xdr:cNvPr id="174" name="n_2aveValue【福祉施設】&#10;有形固定資産減価償却率">
          <a:extLst>
            <a:ext uri="{FF2B5EF4-FFF2-40B4-BE49-F238E27FC236}">
              <a16:creationId xmlns:a16="http://schemas.microsoft.com/office/drawing/2014/main" id="{D17E84E6-1748-4D1B-AF4F-8ABAA3BFA858}"/>
            </a:ext>
          </a:extLst>
        </xdr:cNvPr>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F9B8095A-C27B-4C3D-9E26-FC5F54D55D2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a:extLst>
            <a:ext uri="{FF2B5EF4-FFF2-40B4-BE49-F238E27FC236}">
              <a16:creationId xmlns:a16="http://schemas.microsoft.com/office/drawing/2014/main" id="{E4F4BE58-17A8-4490-B7AB-F8D46651371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B2B53BE8-A0EF-42D1-8CD9-43F9829D8C8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BC5DA1F1-745C-4A4D-8F21-62ECA6D83A9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3326AB09-7722-4BFE-B203-0FA2EF5B497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57513</xdr:rowOff>
    </xdr:from>
    <xdr:to>
      <xdr:col>20</xdr:col>
      <xdr:colOff>38100</xdr:colOff>
      <xdr:row>83</xdr:row>
      <xdr:rowOff>159113</xdr:rowOff>
    </xdr:to>
    <xdr:sp macro="" textlink="">
      <xdr:nvSpPr>
        <xdr:cNvPr id="180" name="楕円 179">
          <a:extLst>
            <a:ext uri="{FF2B5EF4-FFF2-40B4-BE49-F238E27FC236}">
              <a16:creationId xmlns:a16="http://schemas.microsoft.com/office/drawing/2014/main" id="{2B0B034A-5129-4342-A437-76DCEE1E62A6}"/>
            </a:ext>
          </a:extLst>
        </xdr:cNvPr>
        <xdr:cNvSpPr/>
      </xdr:nvSpPr>
      <xdr:spPr>
        <a:xfrm>
          <a:off x="3746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150240</xdr:rowOff>
    </xdr:from>
    <xdr:ext cx="405111" cy="259045"/>
    <xdr:sp macro="" textlink="">
      <xdr:nvSpPr>
        <xdr:cNvPr id="181" name="n_1mainValue【福祉施設】&#10;有形固定資産減価償却率">
          <a:extLst>
            <a:ext uri="{FF2B5EF4-FFF2-40B4-BE49-F238E27FC236}">
              <a16:creationId xmlns:a16="http://schemas.microsoft.com/office/drawing/2014/main" id="{3D69D068-889E-46A7-B92F-EB497DC2D403}"/>
            </a:ext>
          </a:extLst>
        </xdr:cNvPr>
        <xdr:cNvSpPr txBox="1"/>
      </xdr:nvSpPr>
      <xdr:spPr>
        <a:xfrm>
          <a:off x="35820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2" name="正方形/長方形 181">
          <a:extLst>
            <a:ext uri="{FF2B5EF4-FFF2-40B4-BE49-F238E27FC236}">
              <a16:creationId xmlns:a16="http://schemas.microsoft.com/office/drawing/2014/main" id="{C2F9FF89-51CF-4B74-95BB-E241385F53A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3" name="正方形/長方形 182">
          <a:extLst>
            <a:ext uri="{FF2B5EF4-FFF2-40B4-BE49-F238E27FC236}">
              <a16:creationId xmlns:a16="http://schemas.microsoft.com/office/drawing/2014/main" id="{106CAB14-9D84-47EA-8FA2-A46EBBDFCA3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4" name="正方形/長方形 183">
          <a:extLst>
            <a:ext uri="{FF2B5EF4-FFF2-40B4-BE49-F238E27FC236}">
              <a16:creationId xmlns:a16="http://schemas.microsoft.com/office/drawing/2014/main" id="{4F22E6C9-B045-496C-B2BC-D676DDFF566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5" name="正方形/長方形 184">
          <a:extLst>
            <a:ext uri="{FF2B5EF4-FFF2-40B4-BE49-F238E27FC236}">
              <a16:creationId xmlns:a16="http://schemas.microsoft.com/office/drawing/2014/main" id="{50732191-5349-41A7-8E40-DA1FFE77DCA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6" name="正方形/長方形 185">
          <a:extLst>
            <a:ext uri="{FF2B5EF4-FFF2-40B4-BE49-F238E27FC236}">
              <a16:creationId xmlns:a16="http://schemas.microsoft.com/office/drawing/2014/main" id="{D234DA39-6970-400B-AE23-DE6DB317F5E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7" name="正方形/長方形 186">
          <a:extLst>
            <a:ext uri="{FF2B5EF4-FFF2-40B4-BE49-F238E27FC236}">
              <a16:creationId xmlns:a16="http://schemas.microsoft.com/office/drawing/2014/main" id="{16E80A09-9C45-4A91-9695-823D3E53FCA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8" name="正方形/長方形 187">
          <a:extLst>
            <a:ext uri="{FF2B5EF4-FFF2-40B4-BE49-F238E27FC236}">
              <a16:creationId xmlns:a16="http://schemas.microsoft.com/office/drawing/2014/main" id="{8F5F63D6-D041-4AAC-98DB-907DDC6C231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9" name="正方形/長方形 188">
          <a:extLst>
            <a:ext uri="{FF2B5EF4-FFF2-40B4-BE49-F238E27FC236}">
              <a16:creationId xmlns:a16="http://schemas.microsoft.com/office/drawing/2014/main" id="{18251DC9-9B2A-4EF3-AC72-3938F7F5F4B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0" name="テキスト ボックス 189">
          <a:extLst>
            <a:ext uri="{FF2B5EF4-FFF2-40B4-BE49-F238E27FC236}">
              <a16:creationId xmlns:a16="http://schemas.microsoft.com/office/drawing/2014/main" id="{D91E5C7F-70AF-4031-93E9-BD506D16EBC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1" name="直線コネクタ 190">
          <a:extLst>
            <a:ext uri="{FF2B5EF4-FFF2-40B4-BE49-F238E27FC236}">
              <a16:creationId xmlns:a16="http://schemas.microsoft.com/office/drawing/2014/main" id="{B69179AD-917A-4E21-A5C5-6313D85E861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2" name="直線コネクタ 191">
          <a:extLst>
            <a:ext uri="{FF2B5EF4-FFF2-40B4-BE49-F238E27FC236}">
              <a16:creationId xmlns:a16="http://schemas.microsoft.com/office/drawing/2014/main" id="{22305E41-14A7-4829-A338-8A0873FA294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3" name="テキスト ボックス 192">
          <a:extLst>
            <a:ext uri="{FF2B5EF4-FFF2-40B4-BE49-F238E27FC236}">
              <a16:creationId xmlns:a16="http://schemas.microsoft.com/office/drawing/2014/main" id="{D9FAD4C4-9B9B-4D02-BE81-28924420DB9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4" name="直線コネクタ 193">
          <a:extLst>
            <a:ext uri="{FF2B5EF4-FFF2-40B4-BE49-F238E27FC236}">
              <a16:creationId xmlns:a16="http://schemas.microsoft.com/office/drawing/2014/main" id="{67AC023D-2D70-473A-9FFE-1F9304E1564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5" name="テキスト ボックス 194">
          <a:extLst>
            <a:ext uri="{FF2B5EF4-FFF2-40B4-BE49-F238E27FC236}">
              <a16:creationId xmlns:a16="http://schemas.microsoft.com/office/drawing/2014/main" id="{A0777650-1DAE-4FA9-8747-20E74A99643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6" name="直線コネクタ 195">
          <a:extLst>
            <a:ext uri="{FF2B5EF4-FFF2-40B4-BE49-F238E27FC236}">
              <a16:creationId xmlns:a16="http://schemas.microsoft.com/office/drawing/2014/main" id="{09FF9C01-AD75-47F4-9784-A2CB0428587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7" name="テキスト ボックス 196">
          <a:extLst>
            <a:ext uri="{FF2B5EF4-FFF2-40B4-BE49-F238E27FC236}">
              <a16:creationId xmlns:a16="http://schemas.microsoft.com/office/drawing/2014/main" id="{346AD1C2-875F-409D-B49F-7A2A0D3FD63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8" name="直線コネクタ 197">
          <a:extLst>
            <a:ext uri="{FF2B5EF4-FFF2-40B4-BE49-F238E27FC236}">
              <a16:creationId xmlns:a16="http://schemas.microsoft.com/office/drawing/2014/main" id="{AE8D297E-C535-4889-B7AA-CB1D77EC344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9" name="テキスト ボックス 198">
          <a:extLst>
            <a:ext uri="{FF2B5EF4-FFF2-40B4-BE49-F238E27FC236}">
              <a16:creationId xmlns:a16="http://schemas.microsoft.com/office/drawing/2014/main" id="{CCC7576A-B9A1-4AAA-B772-EACAA6A9903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0" name="直線コネクタ 199">
          <a:extLst>
            <a:ext uri="{FF2B5EF4-FFF2-40B4-BE49-F238E27FC236}">
              <a16:creationId xmlns:a16="http://schemas.microsoft.com/office/drawing/2014/main" id="{64587095-8DA8-4CBA-9542-2D960DC97AA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1" name="テキスト ボックス 200">
          <a:extLst>
            <a:ext uri="{FF2B5EF4-FFF2-40B4-BE49-F238E27FC236}">
              <a16:creationId xmlns:a16="http://schemas.microsoft.com/office/drawing/2014/main" id="{4D7224B6-29E9-4C4B-8A05-10E2113B81E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a:extLst>
            <a:ext uri="{FF2B5EF4-FFF2-40B4-BE49-F238E27FC236}">
              <a16:creationId xmlns:a16="http://schemas.microsoft.com/office/drawing/2014/main" id="{9D5E8BB7-FDCB-4DF1-B866-47CD6368179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3" name="テキスト ボックス 202">
          <a:extLst>
            <a:ext uri="{FF2B5EF4-FFF2-40B4-BE49-F238E27FC236}">
              <a16:creationId xmlns:a16="http://schemas.microsoft.com/office/drawing/2014/main" id="{CDE70A0A-29EC-4BA5-B963-C4A4AEA600B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福祉施設】&#10;一人当たり面積グラフ枠">
          <a:extLst>
            <a:ext uri="{FF2B5EF4-FFF2-40B4-BE49-F238E27FC236}">
              <a16:creationId xmlns:a16="http://schemas.microsoft.com/office/drawing/2014/main" id="{4675FD3F-DCEB-4301-BD8C-B77B2168690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05" name="直線コネクタ 204">
          <a:extLst>
            <a:ext uri="{FF2B5EF4-FFF2-40B4-BE49-F238E27FC236}">
              <a16:creationId xmlns:a16="http://schemas.microsoft.com/office/drawing/2014/main" id="{32CBDC09-8426-462A-96BE-60F900A7CD17}"/>
            </a:ext>
          </a:extLst>
        </xdr:cNvPr>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06" name="【福祉施設】&#10;一人当たり面積最小値テキスト">
          <a:extLst>
            <a:ext uri="{FF2B5EF4-FFF2-40B4-BE49-F238E27FC236}">
              <a16:creationId xmlns:a16="http://schemas.microsoft.com/office/drawing/2014/main" id="{97610E24-5A76-40AD-A526-ED823498F599}"/>
            </a:ext>
          </a:extLst>
        </xdr:cNvPr>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07" name="直線コネクタ 206">
          <a:extLst>
            <a:ext uri="{FF2B5EF4-FFF2-40B4-BE49-F238E27FC236}">
              <a16:creationId xmlns:a16="http://schemas.microsoft.com/office/drawing/2014/main" id="{6E81AF58-FB9C-4680-87C7-8B70028F2A69}"/>
            </a:ext>
          </a:extLst>
        </xdr:cNvPr>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08" name="【福祉施設】&#10;一人当たり面積最大値テキスト">
          <a:extLst>
            <a:ext uri="{FF2B5EF4-FFF2-40B4-BE49-F238E27FC236}">
              <a16:creationId xmlns:a16="http://schemas.microsoft.com/office/drawing/2014/main" id="{49A4097C-C7B0-40B6-8170-A59281EDC952}"/>
            </a:ext>
          </a:extLst>
        </xdr:cNvPr>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09" name="直線コネクタ 208">
          <a:extLst>
            <a:ext uri="{FF2B5EF4-FFF2-40B4-BE49-F238E27FC236}">
              <a16:creationId xmlns:a16="http://schemas.microsoft.com/office/drawing/2014/main" id="{9C839D3F-A64F-409F-8664-B97161B0797E}"/>
            </a:ext>
          </a:extLst>
        </xdr:cNvPr>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10" name="【福祉施設】&#10;一人当たり面積平均値テキスト">
          <a:extLst>
            <a:ext uri="{FF2B5EF4-FFF2-40B4-BE49-F238E27FC236}">
              <a16:creationId xmlns:a16="http://schemas.microsoft.com/office/drawing/2014/main" id="{56FC3B63-4F53-4A8D-AC2C-D6285AAB3555}"/>
            </a:ext>
          </a:extLst>
        </xdr:cNvPr>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11" name="フローチャート: 判断 210">
          <a:extLst>
            <a:ext uri="{FF2B5EF4-FFF2-40B4-BE49-F238E27FC236}">
              <a16:creationId xmlns:a16="http://schemas.microsoft.com/office/drawing/2014/main" id="{3AB77CBF-8573-4FEE-99C4-88E26D9B769F}"/>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12" name="フローチャート: 判断 211">
          <a:extLst>
            <a:ext uri="{FF2B5EF4-FFF2-40B4-BE49-F238E27FC236}">
              <a16:creationId xmlns:a16="http://schemas.microsoft.com/office/drawing/2014/main" id="{14945483-8902-48AA-B969-02D145B8C53F}"/>
            </a:ext>
          </a:extLst>
        </xdr:cNvPr>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2684</xdr:rowOff>
    </xdr:from>
    <xdr:ext cx="469744" cy="259045"/>
    <xdr:sp macro="" textlink="">
      <xdr:nvSpPr>
        <xdr:cNvPr id="213" name="n_1aveValue【福祉施設】&#10;一人当たり面積">
          <a:extLst>
            <a:ext uri="{FF2B5EF4-FFF2-40B4-BE49-F238E27FC236}">
              <a16:creationId xmlns:a16="http://schemas.microsoft.com/office/drawing/2014/main" id="{DB7C3098-BF22-4696-965A-F083A8724112}"/>
            </a:ext>
          </a:extLst>
        </xdr:cNvPr>
        <xdr:cNvSpPr txBox="1"/>
      </xdr:nvSpPr>
      <xdr:spPr>
        <a:xfrm>
          <a:off x="93917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14" name="フローチャート: 判断 213">
          <a:extLst>
            <a:ext uri="{FF2B5EF4-FFF2-40B4-BE49-F238E27FC236}">
              <a16:creationId xmlns:a16="http://schemas.microsoft.com/office/drawing/2014/main" id="{86B349B7-2F94-4D8F-97F3-375F35BA6681}"/>
            </a:ext>
          </a:extLst>
        </xdr:cNvPr>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215" name="n_2aveValue【福祉施設】&#10;一人当たり面積">
          <a:extLst>
            <a:ext uri="{FF2B5EF4-FFF2-40B4-BE49-F238E27FC236}">
              <a16:creationId xmlns:a16="http://schemas.microsoft.com/office/drawing/2014/main" id="{8F450B3D-E670-4779-82AB-1935496E48EF}"/>
            </a:ext>
          </a:extLst>
        </xdr:cNvPr>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6" name="テキスト ボックス 215">
          <a:extLst>
            <a:ext uri="{FF2B5EF4-FFF2-40B4-BE49-F238E27FC236}">
              <a16:creationId xmlns:a16="http://schemas.microsoft.com/office/drawing/2014/main" id="{C8816515-7CB5-4D69-828F-FD106008141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7" name="テキスト ボックス 216">
          <a:extLst>
            <a:ext uri="{FF2B5EF4-FFF2-40B4-BE49-F238E27FC236}">
              <a16:creationId xmlns:a16="http://schemas.microsoft.com/office/drawing/2014/main" id="{13614C1B-03C7-4528-A5A1-F2359EA86A7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EE88B8CA-6E18-4700-B431-25E35BDC449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48287ECB-3C5D-453D-8F93-A48F2152BBA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66C41931-077F-42FC-A3C4-6629984620A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167512</xdr:rowOff>
    </xdr:from>
    <xdr:to>
      <xdr:col>50</xdr:col>
      <xdr:colOff>165100</xdr:colOff>
      <xdr:row>83</xdr:row>
      <xdr:rowOff>97662</xdr:rowOff>
    </xdr:to>
    <xdr:sp macro="" textlink="">
      <xdr:nvSpPr>
        <xdr:cNvPr id="221" name="楕円 220">
          <a:extLst>
            <a:ext uri="{FF2B5EF4-FFF2-40B4-BE49-F238E27FC236}">
              <a16:creationId xmlns:a16="http://schemas.microsoft.com/office/drawing/2014/main" id="{E1363CCD-DC10-4E94-8BD9-0E0B75FDA5CE}"/>
            </a:ext>
          </a:extLst>
        </xdr:cNvPr>
        <xdr:cNvSpPr/>
      </xdr:nvSpPr>
      <xdr:spPr>
        <a:xfrm>
          <a:off x="9588500" y="1422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114189</xdr:rowOff>
    </xdr:from>
    <xdr:ext cx="469744" cy="259045"/>
    <xdr:sp macro="" textlink="">
      <xdr:nvSpPr>
        <xdr:cNvPr id="222" name="n_1mainValue【福祉施設】&#10;一人当たり面積">
          <a:extLst>
            <a:ext uri="{FF2B5EF4-FFF2-40B4-BE49-F238E27FC236}">
              <a16:creationId xmlns:a16="http://schemas.microsoft.com/office/drawing/2014/main" id="{E8BE09D5-AD8C-48EB-86BE-6F0BDB177A4A}"/>
            </a:ext>
          </a:extLst>
        </xdr:cNvPr>
        <xdr:cNvSpPr txBox="1"/>
      </xdr:nvSpPr>
      <xdr:spPr>
        <a:xfrm>
          <a:off x="9391727" y="1400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3" name="正方形/長方形 222">
          <a:extLst>
            <a:ext uri="{FF2B5EF4-FFF2-40B4-BE49-F238E27FC236}">
              <a16:creationId xmlns:a16="http://schemas.microsoft.com/office/drawing/2014/main" id="{30F583DE-ABB3-44E2-A607-BD786331660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4" name="正方形/長方形 223">
          <a:extLst>
            <a:ext uri="{FF2B5EF4-FFF2-40B4-BE49-F238E27FC236}">
              <a16:creationId xmlns:a16="http://schemas.microsoft.com/office/drawing/2014/main" id="{EEE39970-B0F1-45C0-8390-43040324304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5" name="正方形/長方形 224">
          <a:extLst>
            <a:ext uri="{FF2B5EF4-FFF2-40B4-BE49-F238E27FC236}">
              <a16:creationId xmlns:a16="http://schemas.microsoft.com/office/drawing/2014/main" id="{36C7162E-3DDC-43E5-950C-F25004E68CE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6" name="正方形/長方形 225">
          <a:extLst>
            <a:ext uri="{FF2B5EF4-FFF2-40B4-BE49-F238E27FC236}">
              <a16:creationId xmlns:a16="http://schemas.microsoft.com/office/drawing/2014/main" id="{0688A2A9-1F75-491D-A339-11D8F1708A6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7" name="正方形/長方形 226">
          <a:extLst>
            <a:ext uri="{FF2B5EF4-FFF2-40B4-BE49-F238E27FC236}">
              <a16:creationId xmlns:a16="http://schemas.microsoft.com/office/drawing/2014/main" id="{00602D8C-40CE-45B9-BA12-4EF0094BDFC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8" name="正方形/長方形 227">
          <a:extLst>
            <a:ext uri="{FF2B5EF4-FFF2-40B4-BE49-F238E27FC236}">
              <a16:creationId xmlns:a16="http://schemas.microsoft.com/office/drawing/2014/main" id="{3A9D0751-EE15-4885-81BF-3D0D170D5DB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9" name="正方形/長方形 228">
          <a:extLst>
            <a:ext uri="{FF2B5EF4-FFF2-40B4-BE49-F238E27FC236}">
              <a16:creationId xmlns:a16="http://schemas.microsoft.com/office/drawing/2014/main" id="{3C3FE3E4-0608-4CB3-AA58-06B3A8AF380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0" name="正方形/長方形 229">
          <a:extLst>
            <a:ext uri="{FF2B5EF4-FFF2-40B4-BE49-F238E27FC236}">
              <a16:creationId xmlns:a16="http://schemas.microsoft.com/office/drawing/2014/main" id="{79334F0D-E8AB-46C0-830C-531F23B934B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1" name="正方形/長方形 230">
          <a:extLst>
            <a:ext uri="{FF2B5EF4-FFF2-40B4-BE49-F238E27FC236}">
              <a16:creationId xmlns:a16="http://schemas.microsoft.com/office/drawing/2014/main" id="{C6C7E07B-2C42-487B-B4C7-1B420B5D58F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2" name="正方形/長方形 231">
          <a:extLst>
            <a:ext uri="{FF2B5EF4-FFF2-40B4-BE49-F238E27FC236}">
              <a16:creationId xmlns:a16="http://schemas.microsoft.com/office/drawing/2014/main" id="{25CC1D9D-8F01-4BAD-B468-7F2FFE8F6B2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3" name="正方形/長方形 232">
          <a:extLst>
            <a:ext uri="{FF2B5EF4-FFF2-40B4-BE49-F238E27FC236}">
              <a16:creationId xmlns:a16="http://schemas.microsoft.com/office/drawing/2014/main" id="{D5BCE373-4598-4A2A-850B-573E24EDF34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4" name="正方形/長方形 233">
          <a:extLst>
            <a:ext uri="{FF2B5EF4-FFF2-40B4-BE49-F238E27FC236}">
              <a16:creationId xmlns:a16="http://schemas.microsoft.com/office/drawing/2014/main" id="{2627DB63-957D-45D9-80D4-BC757D079CB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5" name="正方形/長方形 234">
          <a:extLst>
            <a:ext uri="{FF2B5EF4-FFF2-40B4-BE49-F238E27FC236}">
              <a16:creationId xmlns:a16="http://schemas.microsoft.com/office/drawing/2014/main" id="{270C2F74-6B4B-49EF-8C7A-8CE4CD626E1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6" name="正方形/長方形 235">
          <a:extLst>
            <a:ext uri="{FF2B5EF4-FFF2-40B4-BE49-F238E27FC236}">
              <a16:creationId xmlns:a16="http://schemas.microsoft.com/office/drawing/2014/main" id="{AA3ACE47-4BDF-4403-A552-3426C27A6C7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7" name="正方形/長方形 236">
          <a:extLst>
            <a:ext uri="{FF2B5EF4-FFF2-40B4-BE49-F238E27FC236}">
              <a16:creationId xmlns:a16="http://schemas.microsoft.com/office/drawing/2014/main" id="{D1E7DC6C-D8A0-4616-93F7-5C2F93E97EB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8" name="正方形/長方形 237">
          <a:extLst>
            <a:ext uri="{FF2B5EF4-FFF2-40B4-BE49-F238E27FC236}">
              <a16:creationId xmlns:a16="http://schemas.microsoft.com/office/drawing/2014/main" id="{7B1457CF-6B98-4C4A-AD97-C1E3B7244E7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9" name="正方形/長方形 238">
          <a:extLst>
            <a:ext uri="{FF2B5EF4-FFF2-40B4-BE49-F238E27FC236}">
              <a16:creationId xmlns:a16="http://schemas.microsoft.com/office/drawing/2014/main" id="{387AFE21-194C-42EB-A328-3302AB29304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0" name="正方形/長方形 239">
          <a:extLst>
            <a:ext uri="{FF2B5EF4-FFF2-40B4-BE49-F238E27FC236}">
              <a16:creationId xmlns:a16="http://schemas.microsoft.com/office/drawing/2014/main" id="{9A745A98-621B-4C1D-9F1A-817D1C97447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1" name="正方形/長方形 240">
          <a:extLst>
            <a:ext uri="{FF2B5EF4-FFF2-40B4-BE49-F238E27FC236}">
              <a16:creationId xmlns:a16="http://schemas.microsoft.com/office/drawing/2014/main" id="{14BB893F-4189-4847-A2C2-DDCF943BBBA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2" name="正方形/長方形 241">
          <a:extLst>
            <a:ext uri="{FF2B5EF4-FFF2-40B4-BE49-F238E27FC236}">
              <a16:creationId xmlns:a16="http://schemas.microsoft.com/office/drawing/2014/main" id="{79903D4C-73E4-4B01-9714-1A862A66EC0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3" name="正方形/長方形 242">
          <a:extLst>
            <a:ext uri="{FF2B5EF4-FFF2-40B4-BE49-F238E27FC236}">
              <a16:creationId xmlns:a16="http://schemas.microsoft.com/office/drawing/2014/main" id="{DF6ECD41-38CF-4674-B826-4C97589675D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4" name="正方形/長方形 243">
          <a:extLst>
            <a:ext uri="{FF2B5EF4-FFF2-40B4-BE49-F238E27FC236}">
              <a16:creationId xmlns:a16="http://schemas.microsoft.com/office/drawing/2014/main" id="{E2A0479B-FEFB-4270-B60D-F12538C8B1D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5" name="正方形/長方形 244">
          <a:extLst>
            <a:ext uri="{FF2B5EF4-FFF2-40B4-BE49-F238E27FC236}">
              <a16:creationId xmlns:a16="http://schemas.microsoft.com/office/drawing/2014/main" id="{3F8C1C8C-93BD-44AE-B08A-C1B50BDD528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6" name="正方形/長方形 245">
          <a:extLst>
            <a:ext uri="{FF2B5EF4-FFF2-40B4-BE49-F238E27FC236}">
              <a16:creationId xmlns:a16="http://schemas.microsoft.com/office/drawing/2014/main" id="{228D8457-1435-4848-9378-95A69B3BFB9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7" name="テキスト ボックス 246">
          <a:extLst>
            <a:ext uri="{FF2B5EF4-FFF2-40B4-BE49-F238E27FC236}">
              <a16:creationId xmlns:a16="http://schemas.microsoft.com/office/drawing/2014/main" id="{57ABF686-20B1-46CD-84C4-B1776D5A77C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8" name="直線コネクタ 247">
          <a:extLst>
            <a:ext uri="{FF2B5EF4-FFF2-40B4-BE49-F238E27FC236}">
              <a16:creationId xmlns:a16="http://schemas.microsoft.com/office/drawing/2014/main" id="{D9A4EDB6-F4D4-44C9-A029-AD01899B1EE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49" name="テキスト ボックス 248">
          <a:extLst>
            <a:ext uri="{FF2B5EF4-FFF2-40B4-BE49-F238E27FC236}">
              <a16:creationId xmlns:a16="http://schemas.microsoft.com/office/drawing/2014/main" id="{1C366991-054E-4B83-BF5C-862BB57DCA8B}"/>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0" name="直線コネクタ 249">
          <a:extLst>
            <a:ext uri="{FF2B5EF4-FFF2-40B4-BE49-F238E27FC236}">
              <a16:creationId xmlns:a16="http://schemas.microsoft.com/office/drawing/2014/main" id="{F2F912D9-2022-4973-85D2-68563124AD9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1" name="テキスト ボックス 250">
          <a:extLst>
            <a:ext uri="{FF2B5EF4-FFF2-40B4-BE49-F238E27FC236}">
              <a16:creationId xmlns:a16="http://schemas.microsoft.com/office/drawing/2014/main" id="{2A964B81-FC54-4591-88B4-5A8C671E0CC9}"/>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2" name="直線コネクタ 251">
          <a:extLst>
            <a:ext uri="{FF2B5EF4-FFF2-40B4-BE49-F238E27FC236}">
              <a16:creationId xmlns:a16="http://schemas.microsoft.com/office/drawing/2014/main" id="{58FF5800-E7AA-4DAD-84A1-93FBE36290C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3" name="テキスト ボックス 252">
          <a:extLst>
            <a:ext uri="{FF2B5EF4-FFF2-40B4-BE49-F238E27FC236}">
              <a16:creationId xmlns:a16="http://schemas.microsoft.com/office/drawing/2014/main" id="{6072EFD6-DC5B-4678-85EC-C25F02EC57C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4" name="直線コネクタ 253">
          <a:extLst>
            <a:ext uri="{FF2B5EF4-FFF2-40B4-BE49-F238E27FC236}">
              <a16:creationId xmlns:a16="http://schemas.microsoft.com/office/drawing/2014/main" id="{962F212F-A427-4F97-8F62-82DAC1A916C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5" name="テキスト ボックス 254">
          <a:extLst>
            <a:ext uri="{FF2B5EF4-FFF2-40B4-BE49-F238E27FC236}">
              <a16:creationId xmlns:a16="http://schemas.microsoft.com/office/drawing/2014/main" id="{7704BD97-0ECC-4933-A52F-EF2C1F0CA25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6" name="直線コネクタ 255">
          <a:extLst>
            <a:ext uri="{FF2B5EF4-FFF2-40B4-BE49-F238E27FC236}">
              <a16:creationId xmlns:a16="http://schemas.microsoft.com/office/drawing/2014/main" id="{F4E2BD28-08DF-4122-9BF4-25D2D13D004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57" name="テキスト ボックス 256">
          <a:extLst>
            <a:ext uri="{FF2B5EF4-FFF2-40B4-BE49-F238E27FC236}">
              <a16:creationId xmlns:a16="http://schemas.microsoft.com/office/drawing/2014/main" id="{609B38DF-86AC-4B31-B168-B6543290229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58" name="直線コネクタ 257">
          <a:extLst>
            <a:ext uri="{FF2B5EF4-FFF2-40B4-BE49-F238E27FC236}">
              <a16:creationId xmlns:a16="http://schemas.microsoft.com/office/drawing/2014/main" id="{677BDC79-A0DB-41CD-999E-27F6EE0CC0B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59" name="テキスト ボックス 258">
          <a:extLst>
            <a:ext uri="{FF2B5EF4-FFF2-40B4-BE49-F238E27FC236}">
              <a16:creationId xmlns:a16="http://schemas.microsoft.com/office/drawing/2014/main" id="{980BEEDE-1322-4DED-820C-A0932AE92001}"/>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0" name="直線コネクタ 259">
          <a:extLst>
            <a:ext uri="{FF2B5EF4-FFF2-40B4-BE49-F238E27FC236}">
              <a16:creationId xmlns:a16="http://schemas.microsoft.com/office/drawing/2014/main" id="{64C7771B-FF6E-41C5-8E17-4C472FC302D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1" name="テキスト ボックス 260">
          <a:extLst>
            <a:ext uri="{FF2B5EF4-FFF2-40B4-BE49-F238E27FC236}">
              <a16:creationId xmlns:a16="http://schemas.microsoft.com/office/drawing/2014/main" id="{F9B19627-DD3C-4E74-A13B-BC8B3DB5495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2" name="【一般廃棄物処理施設】&#10;有形固定資産減価償却率グラフ枠">
          <a:extLst>
            <a:ext uri="{FF2B5EF4-FFF2-40B4-BE49-F238E27FC236}">
              <a16:creationId xmlns:a16="http://schemas.microsoft.com/office/drawing/2014/main" id="{8217E4CE-D480-4A10-8354-430353B60C9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263" name="直線コネクタ 262">
          <a:extLst>
            <a:ext uri="{FF2B5EF4-FFF2-40B4-BE49-F238E27FC236}">
              <a16:creationId xmlns:a16="http://schemas.microsoft.com/office/drawing/2014/main" id="{D2993C88-9ECE-43CA-9F62-728652E0FE8F}"/>
            </a:ext>
          </a:extLst>
        </xdr:cNvPr>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264" name="【一般廃棄物処理施設】&#10;有形固定資産減価償却率最小値テキスト">
          <a:extLst>
            <a:ext uri="{FF2B5EF4-FFF2-40B4-BE49-F238E27FC236}">
              <a16:creationId xmlns:a16="http://schemas.microsoft.com/office/drawing/2014/main" id="{259CE429-DF1F-4A10-AAF7-1CD7709B7FD9}"/>
            </a:ext>
          </a:extLst>
        </xdr:cNvPr>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65" name="直線コネクタ 264">
          <a:extLst>
            <a:ext uri="{FF2B5EF4-FFF2-40B4-BE49-F238E27FC236}">
              <a16:creationId xmlns:a16="http://schemas.microsoft.com/office/drawing/2014/main" id="{D8B4642D-2162-4E32-94E3-049589396DF5}"/>
            </a:ext>
          </a:extLst>
        </xdr:cNvPr>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66" name="【一般廃棄物処理施設】&#10;有形固定資産減価償却率最大値テキスト">
          <a:extLst>
            <a:ext uri="{FF2B5EF4-FFF2-40B4-BE49-F238E27FC236}">
              <a16:creationId xmlns:a16="http://schemas.microsoft.com/office/drawing/2014/main" id="{D94CF7A0-2FC7-43B3-9207-C7EABB14AC8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67" name="直線コネクタ 266">
          <a:extLst>
            <a:ext uri="{FF2B5EF4-FFF2-40B4-BE49-F238E27FC236}">
              <a16:creationId xmlns:a16="http://schemas.microsoft.com/office/drawing/2014/main" id="{382D1739-39E0-41C6-A0F7-E6D21FA67ED1}"/>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268" name="【一般廃棄物処理施設】&#10;有形固定資産減価償却率平均値テキスト">
          <a:extLst>
            <a:ext uri="{FF2B5EF4-FFF2-40B4-BE49-F238E27FC236}">
              <a16:creationId xmlns:a16="http://schemas.microsoft.com/office/drawing/2014/main" id="{4B822A6A-D74D-4151-A920-E632E452C5BB}"/>
            </a:ext>
          </a:extLst>
        </xdr:cNvPr>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69" name="フローチャート: 判断 268">
          <a:extLst>
            <a:ext uri="{FF2B5EF4-FFF2-40B4-BE49-F238E27FC236}">
              <a16:creationId xmlns:a16="http://schemas.microsoft.com/office/drawing/2014/main" id="{97A9612E-289D-4D53-B507-F251A6815ACD}"/>
            </a:ext>
          </a:extLst>
        </xdr:cNvPr>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70" name="フローチャート: 判断 269">
          <a:extLst>
            <a:ext uri="{FF2B5EF4-FFF2-40B4-BE49-F238E27FC236}">
              <a16:creationId xmlns:a16="http://schemas.microsoft.com/office/drawing/2014/main" id="{05374A82-5BB6-4EA7-A3C5-1EAD601DC5AF}"/>
            </a:ext>
          </a:extLst>
        </xdr:cNvPr>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271" name="n_1aveValue【一般廃棄物処理施設】&#10;有形固定資産減価償却率">
          <a:extLst>
            <a:ext uri="{FF2B5EF4-FFF2-40B4-BE49-F238E27FC236}">
              <a16:creationId xmlns:a16="http://schemas.microsoft.com/office/drawing/2014/main" id="{1E7998FA-1816-4F4E-9265-1973E016788F}"/>
            </a:ext>
          </a:extLst>
        </xdr:cNvPr>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72" name="フローチャート: 判断 271">
          <a:extLst>
            <a:ext uri="{FF2B5EF4-FFF2-40B4-BE49-F238E27FC236}">
              <a16:creationId xmlns:a16="http://schemas.microsoft.com/office/drawing/2014/main" id="{21EDE422-9556-400C-84D8-8E4D1DB7803E}"/>
            </a:ext>
          </a:extLst>
        </xdr:cNvPr>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273" name="n_2aveValue【一般廃棄物処理施設】&#10;有形固定資産減価償却率">
          <a:extLst>
            <a:ext uri="{FF2B5EF4-FFF2-40B4-BE49-F238E27FC236}">
              <a16:creationId xmlns:a16="http://schemas.microsoft.com/office/drawing/2014/main" id="{2542812D-89D4-43B6-B501-CA4DA4CA694B}"/>
            </a:ext>
          </a:extLst>
        </xdr:cNvPr>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4" name="テキスト ボックス 273">
          <a:extLst>
            <a:ext uri="{FF2B5EF4-FFF2-40B4-BE49-F238E27FC236}">
              <a16:creationId xmlns:a16="http://schemas.microsoft.com/office/drawing/2014/main" id="{344A6EA5-0999-41D4-ADD1-4E025860846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5" name="テキスト ボックス 274">
          <a:extLst>
            <a:ext uri="{FF2B5EF4-FFF2-40B4-BE49-F238E27FC236}">
              <a16:creationId xmlns:a16="http://schemas.microsoft.com/office/drawing/2014/main" id="{7F48C0F9-09A4-4629-91B0-FD55A21B672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6" name="テキスト ボックス 275">
          <a:extLst>
            <a:ext uri="{FF2B5EF4-FFF2-40B4-BE49-F238E27FC236}">
              <a16:creationId xmlns:a16="http://schemas.microsoft.com/office/drawing/2014/main" id="{5EF15311-B907-413A-8735-75A47DBCD18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7" name="テキスト ボックス 276">
          <a:extLst>
            <a:ext uri="{FF2B5EF4-FFF2-40B4-BE49-F238E27FC236}">
              <a16:creationId xmlns:a16="http://schemas.microsoft.com/office/drawing/2014/main" id="{8781D9DA-F3BD-4100-AB06-3E1AFA03978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8" name="テキスト ボックス 277">
          <a:extLst>
            <a:ext uri="{FF2B5EF4-FFF2-40B4-BE49-F238E27FC236}">
              <a16:creationId xmlns:a16="http://schemas.microsoft.com/office/drawing/2014/main" id="{379C01C2-3A10-4041-B47D-40C2A6CA7FD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99695</xdr:rowOff>
    </xdr:from>
    <xdr:to>
      <xdr:col>81</xdr:col>
      <xdr:colOff>101600</xdr:colOff>
      <xdr:row>40</xdr:row>
      <xdr:rowOff>29845</xdr:rowOff>
    </xdr:to>
    <xdr:sp macro="" textlink="">
      <xdr:nvSpPr>
        <xdr:cNvPr id="279" name="楕円 278">
          <a:extLst>
            <a:ext uri="{FF2B5EF4-FFF2-40B4-BE49-F238E27FC236}">
              <a16:creationId xmlns:a16="http://schemas.microsoft.com/office/drawing/2014/main" id="{B7792875-2340-47D5-BFA9-6AF6F2DBF6BD}"/>
            </a:ext>
          </a:extLst>
        </xdr:cNvPr>
        <xdr:cNvSpPr/>
      </xdr:nvSpPr>
      <xdr:spPr>
        <a:xfrm>
          <a:off x="15430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20972</xdr:rowOff>
    </xdr:from>
    <xdr:ext cx="405111" cy="259045"/>
    <xdr:sp macro="" textlink="">
      <xdr:nvSpPr>
        <xdr:cNvPr id="280" name="n_1mainValue【一般廃棄物処理施設】&#10;有形固定資産減価償却率">
          <a:extLst>
            <a:ext uri="{FF2B5EF4-FFF2-40B4-BE49-F238E27FC236}">
              <a16:creationId xmlns:a16="http://schemas.microsoft.com/office/drawing/2014/main" id="{A1F2C593-4F62-40A3-AEBF-EB93D98A83D6}"/>
            </a:ext>
          </a:extLst>
        </xdr:cNvPr>
        <xdr:cNvSpPr txBox="1"/>
      </xdr:nvSpPr>
      <xdr:spPr>
        <a:xfrm>
          <a:off x="15266044"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1" name="正方形/長方形 280">
          <a:extLst>
            <a:ext uri="{FF2B5EF4-FFF2-40B4-BE49-F238E27FC236}">
              <a16:creationId xmlns:a16="http://schemas.microsoft.com/office/drawing/2014/main" id="{BA1C33D7-7E34-47EF-A5A3-E926D983A84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2" name="正方形/長方形 281">
          <a:extLst>
            <a:ext uri="{FF2B5EF4-FFF2-40B4-BE49-F238E27FC236}">
              <a16:creationId xmlns:a16="http://schemas.microsoft.com/office/drawing/2014/main" id="{7A4D07CA-9854-4D4B-8A29-743743ACA5B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3" name="正方形/長方形 282">
          <a:extLst>
            <a:ext uri="{FF2B5EF4-FFF2-40B4-BE49-F238E27FC236}">
              <a16:creationId xmlns:a16="http://schemas.microsoft.com/office/drawing/2014/main" id="{39385117-46B0-4737-A267-E2F95106176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4" name="正方形/長方形 283">
          <a:extLst>
            <a:ext uri="{FF2B5EF4-FFF2-40B4-BE49-F238E27FC236}">
              <a16:creationId xmlns:a16="http://schemas.microsoft.com/office/drawing/2014/main" id="{ED28A5D0-BFF6-47C7-A725-8E96B5A6EE1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5" name="正方形/長方形 284">
          <a:extLst>
            <a:ext uri="{FF2B5EF4-FFF2-40B4-BE49-F238E27FC236}">
              <a16:creationId xmlns:a16="http://schemas.microsoft.com/office/drawing/2014/main" id="{084F5EE0-8C37-43BC-8152-4BB157D8070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6" name="正方形/長方形 285">
          <a:extLst>
            <a:ext uri="{FF2B5EF4-FFF2-40B4-BE49-F238E27FC236}">
              <a16:creationId xmlns:a16="http://schemas.microsoft.com/office/drawing/2014/main" id="{896B7491-0ABC-442B-9503-0DCCC94CE06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7" name="正方形/長方形 286">
          <a:extLst>
            <a:ext uri="{FF2B5EF4-FFF2-40B4-BE49-F238E27FC236}">
              <a16:creationId xmlns:a16="http://schemas.microsoft.com/office/drawing/2014/main" id="{2FA53F94-83D9-4911-A703-E23AF5FF38D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8" name="正方形/長方形 287">
          <a:extLst>
            <a:ext uri="{FF2B5EF4-FFF2-40B4-BE49-F238E27FC236}">
              <a16:creationId xmlns:a16="http://schemas.microsoft.com/office/drawing/2014/main" id="{78E025F8-3F8B-4909-A9EA-EAA76673C17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9" name="テキスト ボックス 288">
          <a:extLst>
            <a:ext uri="{FF2B5EF4-FFF2-40B4-BE49-F238E27FC236}">
              <a16:creationId xmlns:a16="http://schemas.microsoft.com/office/drawing/2014/main" id="{421CE8EA-251D-4B1A-A698-7D6E8ACBB87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0" name="直線コネクタ 289">
          <a:extLst>
            <a:ext uri="{FF2B5EF4-FFF2-40B4-BE49-F238E27FC236}">
              <a16:creationId xmlns:a16="http://schemas.microsoft.com/office/drawing/2014/main" id="{1DC56313-5073-4B4C-87C9-423B99DD7EC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1" name="直線コネクタ 290">
          <a:extLst>
            <a:ext uri="{FF2B5EF4-FFF2-40B4-BE49-F238E27FC236}">
              <a16:creationId xmlns:a16="http://schemas.microsoft.com/office/drawing/2014/main" id="{4A731204-D361-4FBC-926A-3ED72A1235E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92" name="テキスト ボックス 291">
          <a:extLst>
            <a:ext uri="{FF2B5EF4-FFF2-40B4-BE49-F238E27FC236}">
              <a16:creationId xmlns:a16="http://schemas.microsoft.com/office/drawing/2014/main" id="{4EC3FE20-1477-467C-851B-3F1DF81AA08A}"/>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93" name="直線コネクタ 292">
          <a:extLst>
            <a:ext uri="{FF2B5EF4-FFF2-40B4-BE49-F238E27FC236}">
              <a16:creationId xmlns:a16="http://schemas.microsoft.com/office/drawing/2014/main" id="{14C3E756-4753-45C2-B62F-945F8BF5ACF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94" name="テキスト ボックス 293">
          <a:extLst>
            <a:ext uri="{FF2B5EF4-FFF2-40B4-BE49-F238E27FC236}">
              <a16:creationId xmlns:a16="http://schemas.microsoft.com/office/drawing/2014/main" id="{B669346B-05B8-4377-AEE1-46F389AC2BCA}"/>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95" name="直線コネクタ 294">
          <a:extLst>
            <a:ext uri="{FF2B5EF4-FFF2-40B4-BE49-F238E27FC236}">
              <a16:creationId xmlns:a16="http://schemas.microsoft.com/office/drawing/2014/main" id="{DA9BB4E1-8CB5-4494-B139-37996E5F77C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96" name="テキスト ボックス 295">
          <a:extLst>
            <a:ext uri="{FF2B5EF4-FFF2-40B4-BE49-F238E27FC236}">
              <a16:creationId xmlns:a16="http://schemas.microsoft.com/office/drawing/2014/main" id="{7495B40C-FB5C-4D19-ABD6-F7821A96DA1C}"/>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97" name="直線コネクタ 296">
          <a:extLst>
            <a:ext uri="{FF2B5EF4-FFF2-40B4-BE49-F238E27FC236}">
              <a16:creationId xmlns:a16="http://schemas.microsoft.com/office/drawing/2014/main" id="{AC46B4D3-704B-4CCD-B206-F06C9047EF3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98" name="テキスト ボックス 297">
          <a:extLst>
            <a:ext uri="{FF2B5EF4-FFF2-40B4-BE49-F238E27FC236}">
              <a16:creationId xmlns:a16="http://schemas.microsoft.com/office/drawing/2014/main" id="{534C3D73-6683-4AC4-AE74-832829864D02}"/>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99" name="直線コネクタ 298">
          <a:extLst>
            <a:ext uri="{FF2B5EF4-FFF2-40B4-BE49-F238E27FC236}">
              <a16:creationId xmlns:a16="http://schemas.microsoft.com/office/drawing/2014/main" id="{CD5E3897-0363-434C-A147-07721667F62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00" name="テキスト ボックス 299">
          <a:extLst>
            <a:ext uri="{FF2B5EF4-FFF2-40B4-BE49-F238E27FC236}">
              <a16:creationId xmlns:a16="http://schemas.microsoft.com/office/drawing/2014/main" id="{465CDE14-BD0F-4542-B50E-AA9311A232EB}"/>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1" name="直線コネクタ 300">
          <a:extLst>
            <a:ext uri="{FF2B5EF4-FFF2-40B4-BE49-F238E27FC236}">
              <a16:creationId xmlns:a16="http://schemas.microsoft.com/office/drawing/2014/main" id="{E2A3C57F-EECB-4953-A90C-0D2C9AF4B0B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02" name="テキスト ボックス 301">
          <a:extLst>
            <a:ext uri="{FF2B5EF4-FFF2-40B4-BE49-F238E27FC236}">
              <a16:creationId xmlns:a16="http://schemas.microsoft.com/office/drawing/2014/main" id="{48B2895A-23B7-4FFD-859D-E9CF72252D6A}"/>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3" name="【一般廃棄物処理施設】&#10;一人当たり有形固定資産（償却資産）額グラフ枠">
          <a:extLst>
            <a:ext uri="{FF2B5EF4-FFF2-40B4-BE49-F238E27FC236}">
              <a16:creationId xmlns:a16="http://schemas.microsoft.com/office/drawing/2014/main" id="{6FBA4ABD-9260-4A20-B74C-4EEAB5F2F58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04" name="直線コネクタ 303">
          <a:extLst>
            <a:ext uri="{FF2B5EF4-FFF2-40B4-BE49-F238E27FC236}">
              <a16:creationId xmlns:a16="http://schemas.microsoft.com/office/drawing/2014/main" id="{E20C07E7-5993-4D48-81B6-F454314B45DA}"/>
            </a:ext>
          </a:extLst>
        </xdr:cNvPr>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05" name="【一般廃棄物処理施設】&#10;一人当たり有形固定資産（償却資産）額最小値テキスト">
          <a:extLst>
            <a:ext uri="{FF2B5EF4-FFF2-40B4-BE49-F238E27FC236}">
              <a16:creationId xmlns:a16="http://schemas.microsoft.com/office/drawing/2014/main" id="{A3B64E29-AF37-4BF0-98D5-2C70226AC853}"/>
            </a:ext>
          </a:extLst>
        </xdr:cNvPr>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06" name="直線コネクタ 305">
          <a:extLst>
            <a:ext uri="{FF2B5EF4-FFF2-40B4-BE49-F238E27FC236}">
              <a16:creationId xmlns:a16="http://schemas.microsoft.com/office/drawing/2014/main" id="{66255FB8-A0A9-43EF-ABB3-BA48747CA451}"/>
            </a:ext>
          </a:extLst>
        </xdr:cNvPr>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07" name="【一般廃棄物処理施設】&#10;一人当たり有形固定資産（償却資産）額最大値テキスト">
          <a:extLst>
            <a:ext uri="{FF2B5EF4-FFF2-40B4-BE49-F238E27FC236}">
              <a16:creationId xmlns:a16="http://schemas.microsoft.com/office/drawing/2014/main" id="{2F20DC9E-1547-4019-A557-54F20DF407EC}"/>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08" name="直線コネクタ 307">
          <a:extLst>
            <a:ext uri="{FF2B5EF4-FFF2-40B4-BE49-F238E27FC236}">
              <a16:creationId xmlns:a16="http://schemas.microsoft.com/office/drawing/2014/main" id="{291C85C3-2BA9-4953-9D24-60C8F79A523D}"/>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309" name="【一般廃棄物処理施設】&#10;一人当たり有形固定資産（償却資産）額平均値テキスト">
          <a:extLst>
            <a:ext uri="{FF2B5EF4-FFF2-40B4-BE49-F238E27FC236}">
              <a16:creationId xmlns:a16="http://schemas.microsoft.com/office/drawing/2014/main" id="{B874FC0C-5C5E-4B08-8A98-F8E33C22DC02}"/>
            </a:ext>
          </a:extLst>
        </xdr:cNvPr>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10" name="フローチャート: 判断 309">
          <a:extLst>
            <a:ext uri="{FF2B5EF4-FFF2-40B4-BE49-F238E27FC236}">
              <a16:creationId xmlns:a16="http://schemas.microsoft.com/office/drawing/2014/main" id="{CAA414E8-C125-40B1-8327-3F4676F1EC53}"/>
            </a:ext>
          </a:extLst>
        </xdr:cNvPr>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11" name="フローチャート: 判断 310">
          <a:extLst>
            <a:ext uri="{FF2B5EF4-FFF2-40B4-BE49-F238E27FC236}">
              <a16:creationId xmlns:a16="http://schemas.microsoft.com/office/drawing/2014/main" id="{85D1459D-E257-4EDE-A52A-958526CC6888}"/>
            </a:ext>
          </a:extLst>
        </xdr:cNvPr>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312" name="n_1aveValue【一般廃棄物処理施設】&#10;一人当たり有形固定資産（償却資産）額">
          <a:extLst>
            <a:ext uri="{FF2B5EF4-FFF2-40B4-BE49-F238E27FC236}">
              <a16:creationId xmlns:a16="http://schemas.microsoft.com/office/drawing/2014/main" id="{07C7915A-F416-4922-A170-143191479AA8}"/>
            </a:ext>
          </a:extLst>
        </xdr:cNvPr>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313" name="フローチャート: 判断 312">
          <a:extLst>
            <a:ext uri="{FF2B5EF4-FFF2-40B4-BE49-F238E27FC236}">
              <a16:creationId xmlns:a16="http://schemas.microsoft.com/office/drawing/2014/main" id="{C8AC7046-9624-4F49-9990-7FD88E52C842}"/>
            </a:ext>
          </a:extLst>
        </xdr:cNvPr>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314" name="n_2aveValue【一般廃棄物処理施設】&#10;一人当たり有形固定資産（償却資産）額">
          <a:extLst>
            <a:ext uri="{FF2B5EF4-FFF2-40B4-BE49-F238E27FC236}">
              <a16:creationId xmlns:a16="http://schemas.microsoft.com/office/drawing/2014/main" id="{B2E96C59-1DC2-4057-A82B-39C851BB43BF}"/>
            </a:ext>
          </a:extLst>
        </xdr:cNvPr>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EFCDC107-EFCC-4350-8567-8AE8435C7D1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E10E6DDB-29B3-4738-B224-E7B52688E19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02373E2E-28B2-43DE-9AD1-E3A86B16746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61AADE91-3658-4749-8715-602B2CDD33A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6C6BC05A-174D-4853-B929-1C896F20E7F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151046</xdr:rowOff>
    </xdr:from>
    <xdr:to>
      <xdr:col>112</xdr:col>
      <xdr:colOff>38100</xdr:colOff>
      <xdr:row>42</xdr:row>
      <xdr:rowOff>81196</xdr:rowOff>
    </xdr:to>
    <xdr:sp macro="" textlink="">
      <xdr:nvSpPr>
        <xdr:cNvPr id="320" name="楕円 319">
          <a:extLst>
            <a:ext uri="{FF2B5EF4-FFF2-40B4-BE49-F238E27FC236}">
              <a16:creationId xmlns:a16="http://schemas.microsoft.com/office/drawing/2014/main" id="{032FBC71-7AC1-4122-99A1-BFBE0D905F6B}"/>
            </a:ext>
          </a:extLst>
        </xdr:cNvPr>
        <xdr:cNvSpPr/>
      </xdr:nvSpPr>
      <xdr:spPr>
        <a:xfrm>
          <a:off x="21272500" y="71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42</xdr:row>
      <xdr:rowOff>72323</xdr:rowOff>
    </xdr:from>
    <xdr:ext cx="469744" cy="259045"/>
    <xdr:sp macro="" textlink="">
      <xdr:nvSpPr>
        <xdr:cNvPr id="321" name="n_1mainValue【一般廃棄物処理施設】&#10;一人当たり有形固定資産（償却資産）額">
          <a:extLst>
            <a:ext uri="{FF2B5EF4-FFF2-40B4-BE49-F238E27FC236}">
              <a16:creationId xmlns:a16="http://schemas.microsoft.com/office/drawing/2014/main" id="{69687C29-5507-43C9-A9F2-17F65BFF6F3D}"/>
            </a:ext>
          </a:extLst>
        </xdr:cNvPr>
        <xdr:cNvSpPr txBox="1"/>
      </xdr:nvSpPr>
      <xdr:spPr>
        <a:xfrm>
          <a:off x="21075728" y="727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2" name="正方形/長方形 321">
          <a:extLst>
            <a:ext uri="{FF2B5EF4-FFF2-40B4-BE49-F238E27FC236}">
              <a16:creationId xmlns:a16="http://schemas.microsoft.com/office/drawing/2014/main" id="{F44135E5-A937-4B51-B423-2185F8E099C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3" name="正方形/長方形 322">
          <a:extLst>
            <a:ext uri="{FF2B5EF4-FFF2-40B4-BE49-F238E27FC236}">
              <a16:creationId xmlns:a16="http://schemas.microsoft.com/office/drawing/2014/main" id="{92384F50-26B7-4329-A55D-575BFB291C8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4" name="正方形/長方形 323">
          <a:extLst>
            <a:ext uri="{FF2B5EF4-FFF2-40B4-BE49-F238E27FC236}">
              <a16:creationId xmlns:a16="http://schemas.microsoft.com/office/drawing/2014/main" id="{BA8659A2-FFC1-4024-B8B1-769294D2522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5" name="正方形/長方形 324">
          <a:extLst>
            <a:ext uri="{FF2B5EF4-FFF2-40B4-BE49-F238E27FC236}">
              <a16:creationId xmlns:a16="http://schemas.microsoft.com/office/drawing/2014/main" id="{375C7E5E-69AF-4337-98DC-AC71E274C98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6" name="正方形/長方形 325">
          <a:extLst>
            <a:ext uri="{FF2B5EF4-FFF2-40B4-BE49-F238E27FC236}">
              <a16:creationId xmlns:a16="http://schemas.microsoft.com/office/drawing/2014/main" id="{79EA3F47-832B-4617-85EB-02F1414FA81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7" name="正方形/長方形 326">
          <a:extLst>
            <a:ext uri="{FF2B5EF4-FFF2-40B4-BE49-F238E27FC236}">
              <a16:creationId xmlns:a16="http://schemas.microsoft.com/office/drawing/2014/main" id="{4452191E-2640-49BE-B79E-052B6FE8FE6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8" name="正方形/長方形 327">
          <a:extLst>
            <a:ext uri="{FF2B5EF4-FFF2-40B4-BE49-F238E27FC236}">
              <a16:creationId xmlns:a16="http://schemas.microsoft.com/office/drawing/2014/main" id="{5015659D-AC10-42A5-8C66-07EC4289516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9" name="正方形/長方形 328">
          <a:extLst>
            <a:ext uri="{FF2B5EF4-FFF2-40B4-BE49-F238E27FC236}">
              <a16:creationId xmlns:a16="http://schemas.microsoft.com/office/drawing/2014/main" id="{5820EDC1-8153-47F8-BC1F-8F49FC309ED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0" name="テキスト ボックス 329">
          <a:extLst>
            <a:ext uri="{FF2B5EF4-FFF2-40B4-BE49-F238E27FC236}">
              <a16:creationId xmlns:a16="http://schemas.microsoft.com/office/drawing/2014/main" id="{EFC7796C-7CF9-4A2E-A77C-686B478802D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1" name="直線コネクタ 330">
          <a:extLst>
            <a:ext uri="{FF2B5EF4-FFF2-40B4-BE49-F238E27FC236}">
              <a16:creationId xmlns:a16="http://schemas.microsoft.com/office/drawing/2014/main" id="{F9BA50C6-BEF7-4C08-BBEB-D47C3708F77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32" name="直線コネクタ 331">
          <a:extLst>
            <a:ext uri="{FF2B5EF4-FFF2-40B4-BE49-F238E27FC236}">
              <a16:creationId xmlns:a16="http://schemas.microsoft.com/office/drawing/2014/main" id="{97FA2D5D-15DC-4B1E-BD91-9ACF16629F2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33" name="テキスト ボックス 332">
          <a:extLst>
            <a:ext uri="{FF2B5EF4-FFF2-40B4-BE49-F238E27FC236}">
              <a16:creationId xmlns:a16="http://schemas.microsoft.com/office/drawing/2014/main" id="{23591E0F-6D94-4FF5-B6A9-9E8B8096B5EB}"/>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34" name="直線コネクタ 333">
          <a:extLst>
            <a:ext uri="{FF2B5EF4-FFF2-40B4-BE49-F238E27FC236}">
              <a16:creationId xmlns:a16="http://schemas.microsoft.com/office/drawing/2014/main" id="{850ED1BF-2FC0-4EB4-BE88-7DEC3F18F44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35" name="テキスト ボックス 334">
          <a:extLst>
            <a:ext uri="{FF2B5EF4-FFF2-40B4-BE49-F238E27FC236}">
              <a16:creationId xmlns:a16="http://schemas.microsoft.com/office/drawing/2014/main" id="{B110F9DD-51B0-4711-9DD1-8AFA7009D88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36" name="直線コネクタ 335">
          <a:extLst>
            <a:ext uri="{FF2B5EF4-FFF2-40B4-BE49-F238E27FC236}">
              <a16:creationId xmlns:a16="http://schemas.microsoft.com/office/drawing/2014/main" id="{725AADEE-8D2B-484C-9320-E8159BB4444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37" name="テキスト ボックス 336">
          <a:extLst>
            <a:ext uri="{FF2B5EF4-FFF2-40B4-BE49-F238E27FC236}">
              <a16:creationId xmlns:a16="http://schemas.microsoft.com/office/drawing/2014/main" id="{24664F43-1551-4DDB-BC94-945BDBE0181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8" name="直線コネクタ 337">
          <a:extLst>
            <a:ext uri="{FF2B5EF4-FFF2-40B4-BE49-F238E27FC236}">
              <a16:creationId xmlns:a16="http://schemas.microsoft.com/office/drawing/2014/main" id="{2D435056-2BD8-4753-BE99-2C63C6CA72E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9" name="テキスト ボックス 338">
          <a:extLst>
            <a:ext uri="{FF2B5EF4-FFF2-40B4-BE49-F238E27FC236}">
              <a16:creationId xmlns:a16="http://schemas.microsoft.com/office/drawing/2014/main" id="{B9E1A847-C0B8-48F8-A386-619C6452442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40" name="直線コネクタ 339">
          <a:extLst>
            <a:ext uri="{FF2B5EF4-FFF2-40B4-BE49-F238E27FC236}">
              <a16:creationId xmlns:a16="http://schemas.microsoft.com/office/drawing/2014/main" id="{E7517BCC-E0CF-479F-8A03-C05E9BCC9DC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41" name="テキスト ボックス 340">
          <a:extLst>
            <a:ext uri="{FF2B5EF4-FFF2-40B4-BE49-F238E27FC236}">
              <a16:creationId xmlns:a16="http://schemas.microsoft.com/office/drawing/2014/main" id="{16DE1D5A-3326-4D25-AF0C-9921CDF3B05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42" name="直線コネクタ 341">
          <a:extLst>
            <a:ext uri="{FF2B5EF4-FFF2-40B4-BE49-F238E27FC236}">
              <a16:creationId xmlns:a16="http://schemas.microsoft.com/office/drawing/2014/main" id="{ED2C66C4-7D49-4777-BE71-2320380599D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43" name="テキスト ボックス 342">
          <a:extLst>
            <a:ext uri="{FF2B5EF4-FFF2-40B4-BE49-F238E27FC236}">
              <a16:creationId xmlns:a16="http://schemas.microsoft.com/office/drawing/2014/main" id="{40B6771C-F7F1-44D1-90E0-A1E86CAF4F72}"/>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4" name="直線コネクタ 343">
          <a:extLst>
            <a:ext uri="{FF2B5EF4-FFF2-40B4-BE49-F238E27FC236}">
              <a16:creationId xmlns:a16="http://schemas.microsoft.com/office/drawing/2014/main" id="{9F1EB0F1-F39E-42E9-B3B3-F222B508BF6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45" name="テキスト ボックス 344">
          <a:extLst>
            <a:ext uri="{FF2B5EF4-FFF2-40B4-BE49-F238E27FC236}">
              <a16:creationId xmlns:a16="http://schemas.microsoft.com/office/drawing/2014/main" id="{6F3479CC-B256-4D11-9F90-ED59AC816BF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6" name="【保健センター・保健所】&#10;有形固定資産減価償却率グラフ枠">
          <a:extLst>
            <a:ext uri="{FF2B5EF4-FFF2-40B4-BE49-F238E27FC236}">
              <a16:creationId xmlns:a16="http://schemas.microsoft.com/office/drawing/2014/main" id="{D4F92067-1135-490C-B4A8-9E0345C9E2E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347" name="直線コネクタ 346">
          <a:extLst>
            <a:ext uri="{FF2B5EF4-FFF2-40B4-BE49-F238E27FC236}">
              <a16:creationId xmlns:a16="http://schemas.microsoft.com/office/drawing/2014/main" id="{B4CFE075-A239-45FA-95DA-EEB814DC6AB8}"/>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348" name="【保健センター・保健所】&#10;有形固定資産減価償却率最小値テキスト">
          <a:extLst>
            <a:ext uri="{FF2B5EF4-FFF2-40B4-BE49-F238E27FC236}">
              <a16:creationId xmlns:a16="http://schemas.microsoft.com/office/drawing/2014/main" id="{1436C087-D51D-42BE-9CDD-7649ADF2E7E5}"/>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349" name="直線コネクタ 348">
          <a:extLst>
            <a:ext uri="{FF2B5EF4-FFF2-40B4-BE49-F238E27FC236}">
              <a16:creationId xmlns:a16="http://schemas.microsoft.com/office/drawing/2014/main" id="{3F942CEE-2E3C-486B-B525-B5F56C6D5F37}"/>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50" name="【保健センター・保健所】&#10;有形固定資産減価償却率最大値テキスト">
          <a:extLst>
            <a:ext uri="{FF2B5EF4-FFF2-40B4-BE49-F238E27FC236}">
              <a16:creationId xmlns:a16="http://schemas.microsoft.com/office/drawing/2014/main" id="{D4B95627-A34E-4EC6-9FD7-B1679E81EA6F}"/>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51" name="直線コネクタ 350">
          <a:extLst>
            <a:ext uri="{FF2B5EF4-FFF2-40B4-BE49-F238E27FC236}">
              <a16:creationId xmlns:a16="http://schemas.microsoft.com/office/drawing/2014/main" id="{3ACBE930-417F-4B5E-8655-F3A49B6498F3}"/>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352" name="【保健センター・保健所】&#10;有形固定資産減価償却率平均値テキスト">
          <a:extLst>
            <a:ext uri="{FF2B5EF4-FFF2-40B4-BE49-F238E27FC236}">
              <a16:creationId xmlns:a16="http://schemas.microsoft.com/office/drawing/2014/main" id="{93495D22-7C15-4205-832A-8A4E1849D771}"/>
            </a:ext>
          </a:extLst>
        </xdr:cNvPr>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353" name="フローチャート: 判断 352">
          <a:extLst>
            <a:ext uri="{FF2B5EF4-FFF2-40B4-BE49-F238E27FC236}">
              <a16:creationId xmlns:a16="http://schemas.microsoft.com/office/drawing/2014/main" id="{09019349-7CDA-4973-A661-EF89247C6C9A}"/>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354" name="フローチャート: 判断 353">
          <a:extLst>
            <a:ext uri="{FF2B5EF4-FFF2-40B4-BE49-F238E27FC236}">
              <a16:creationId xmlns:a16="http://schemas.microsoft.com/office/drawing/2014/main" id="{5F544831-3D39-48AD-A735-0198B079EC19}"/>
            </a:ext>
          </a:extLst>
        </xdr:cNvPr>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355" name="n_1aveValue【保健センター・保健所】&#10;有形固定資産減価償却率">
          <a:extLst>
            <a:ext uri="{FF2B5EF4-FFF2-40B4-BE49-F238E27FC236}">
              <a16:creationId xmlns:a16="http://schemas.microsoft.com/office/drawing/2014/main" id="{97FBEE76-5693-421C-8161-CF9CAD62E7ED}"/>
            </a:ext>
          </a:extLst>
        </xdr:cNvPr>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356" name="フローチャート: 判断 355">
          <a:extLst>
            <a:ext uri="{FF2B5EF4-FFF2-40B4-BE49-F238E27FC236}">
              <a16:creationId xmlns:a16="http://schemas.microsoft.com/office/drawing/2014/main" id="{DFACB89D-5810-447F-94D4-597E88670A5B}"/>
            </a:ext>
          </a:extLst>
        </xdr:cNvPr>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136633</xdr:rowOff>
    </xdr:from>
    <xdr:ext cx="405111" cy="259045"/>
    <xdr:sp macro="" textlink="">
      <xdr:nvSpPr>
        <xdr:cNvPr id="357" name="n_2aveValue【保健センター・保健所】&#10;有形固定資産減価償却率">
          <a:extLst>
            <a:ext uri="{FF2B5EF4-FFF2-40B4-BE49-F238E27FC236}">
              <a16:creationId xmlns:a16="http://schemas.microsoft.com/office/drawing/2014/main" id="{91315261-2F51-463F-805F-D28A71F51078}"/>
            </a:ext>
          </a:extLst>
        </xdr:cNvPr>
        <xdr:cNvSpPr txBox="1"/>
      </xdr:nvSpPr>
      <xdr:spPr>
        <a:xfrm>
          <a:off x="14389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58" name="テキスト ボックス 357">
          <a:extLst>
            <a:ext uri="{FF2B5EF4-FFF2-40B4-BE49-F238E27FC236}">
              <a16:creationId xmlns:a16="http://schemas.microsoft.com/office/drawing/2014/main" id="{5FBFB145-B6CE-422D-8DA4-7D7EB44C75F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9" name="テキスト ボックス 358">
          <a:extLst>
            <a:ext uri="{FF2B5EF4-FFF2-40B4-BE49-F238E27FC236}">
              <a16:creationId xmlns:a16="http://schemas.microsoft.com/office/drawing/2014/main" id="{39C2E11C-964F-4778-9F03-97E214FAE60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0" name="テキスト ボックス 359">
          <a:extLst>
            <a:ext uri="{FF2B5EF4-FFF2-40B4-BE49-F238E27FC236}">
              <a16:creationId xmlns:a16="http://schemas.microsoft.com/office/drawing/2014/main" id="{E84ADE7F-722D-4A5A-BA43-16400CC3DA7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1" name="テキスト ボックス 360">
          <a:extLst>
            <a:ext uri="{FF2B5EF4-FFF2-40B4-BE49-F238E27FC236}">
              <a16:creationId xmlns:a16="http://schemas.microsoft.com/office/drawing/2014/main" id="{CD7DB30E-DB07-4A01-845F-94DF0E7AAA1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2" name="テキスト ボックス 361">
          <a:extLst>
            <a:ext uri="{FF2B5EF4-FFF2-40B4-BE49-F238E27FC236}">
              <a16:creationId xmlns:a16="http://schemas.microsoft.com/office/drawing/2014/main" id="{BF8C305B-A98D-43B3-A164-DC73EEACA9A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123916</xdr:rowOff>
    </xdr:from>
    <xdr:to>
      <xdr:col>81</xdr:col>
      <xdr:colOff>101600</xdr:colOff>
      <xdr:row>58</xdr:row>
      <xdr:rowOff>54066</xdr:rowOff>
    </xdr:to>
    <xdr:sp macro="" textlink="">
      <xdr:nvSpPr>
        <xdr:cNvPr id="363" name="楕円 362">
          <a:extLst>
            <a:ext uri="{FF2B5EF4-FFF2-40B4-BE49-F238E27FC236}">
              <a16:creationId xmlns:a16="http://schemas.microsoft.com/office/drawing/2014/main" id="{007F8FD1-91D7-4E74-AFE4-6AA38EAAE424}"/>
            </a:ext>
          </a:extLst>
        </xdr:cNvPr>
        <xdr:cNvSpPr/>
      </xdr:nvSpPr>
      <xdr:spPr>
        <a:xfrm>
          <a:off x="154305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42273</xdr:rowOff>
    </xdr:from>
    <xdr:to>
      <xdr:col>76</xdr:col>
      <xdr:colOff>165100</xdr:colOff>
      <xdr:row>58</xdr:row>
      <xdr:rowOff>143873</xdr:rowOff>
    </xdr:to>
    <xdr:sp macro="" textlink="">
      <xdr:nvSpPr>
        <xdr:cNvPr id="364" name="楕円 363">
          <a:extLst>
            <a:ext uri="{FF2B5EF4-FFF2-40B4-BE49-F238E27FC236}">
              <a16:creationId xmlns:a16="http://schemas.microsoft.com/office/drawing/2014/main" id="{9CF61D0E-9424-4D07-ACE9-5BA722CDCEA2}"/>
            </a:ext>
          </a:extLst>
        </xdr:cNvPr>
        <xdr:cNvSpPr/>
      </xdr:nvSpPr>
      <xdr:spPr>
        <a:xfrm>
          <a:off x="145415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3266</xdr:rowOff>
    </xdr:from>
    <xdr:to>
      <xdr:col>81</xdr:col>
      <xdr:colOff>50800</xdr:colOff>
      <xdr:row>58</xdr:row>
      <xdr:rowOff>93073</xdr:rowOff>
    </xdr:to>
    <xdr:cxnSp macro="">
      <xdr:nvCxnSpPr>
        <xdr:cNvPr id="365" name="直線コネクタ 364">
          <a:extLst>
            <a:ext uri="{FF2B5EF4-FFF2-40B4-BE49-F238E27FC236}">
              <a16:creationId xmlns:a16="http://schemas.microsoft.com/office/drawing/2014/main" id="{30E9F136-2719-466C-B2A8-E5F03F4EDA3D}"/>
            </a:ext>
          </a:extLst>
        </xdr:cNvPr>
        <xdr:cNvCxnSpPr/>
      </xdr:nvCxnSpPr>
      <xdr:spPr>
        <a:xfrm flipV="1">
          <a:off x="14592300" y="9947366"/>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70593</xdr:rowOff>
    </xdr:from>
    <xdr:ext cx="405111" cy="259045"/>
    <xdr:sp macro="" textlink="">
      <xdr:nvSpPr>
        <xdr:cNvPr id="366" name="n_1mainValue【保健センター・保健所】&#10;有形固定資産減価償却率">
          <a:extLst>
            <a:ext uri="{FF2B5EF4-FFF2-40B4-BE49-F238E27FC236}">
              <a16:creationId xmlns:a16="http://schemas.microsoft.com/office/drawing/2014/main" id="{2EE6EEA8-654A-4FFF-980F-0E9F50ACD47B}"/>
            </a:ext>
          </a:extLst>
        </xdr:cNvPr>
        <xdr:cNvSpPr txBox="1"/>
      </xdr:nvSpPr>
      <xdr:spPr>
        <a:xfrm>
          <a:off x="152660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160400</xdr:rowOff>
    </xdr:from>
    <xdr:ext cx="405111" cy="259045"/>
    <xdr:sp macro="" textlink="">
      <xdr:nvSpPr>
        <xdr:cNvPr id="367" name="n_2mainValue【保健センター・保健所】&#10;有形固定資産減価償却率">
          <a:extLst>
            <a:ext uri="{FF2B5EF4-FFF2-40B4-BE49-F238E27FC236}">
              <a16:creationId xmlns:a16="http://schemas.microsoft.com/office/drawing/2014/main" id="{77D73B34-5273-4806-A874-A5BAA7534491}"/>
            </a:ext>
          </a:extLst>
        </xdr:cNvPr>
        <xdr:cNvSpPr txBox="1"/>
      </xdr:nvSpPr>
      <xdr:spPr>
        <a:xfrm>
          <a:off x="14389744" y="976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8" name="正方形/長方形 367">
          <a:extLst>
            <a:ext uri="{FF2B5EF4-FFF2-40B4-BE49-F238E27FC236}">
              <a16:creationId xmlns:a16="http://schemas.microsoft.com/office/drawing/2014/main" id="{7443666F-5A10-4F5A-9587-2C22F48528C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9" name="正方形/長方形 368">
          <a:extLst>
            <a:ext uri="{FF2B5EF4-FFF2-40B4-BE49-F238E27FC236}">
              <a16:creationId xmlns:a16="http://schemas.microsoft.com/office/drawing/2014/main" id="{067D2E7D-C8AD-41B2-B5FB-A9D3290E3F1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0" name="正方形/長方形 369">
          <a:extLst>
            <a:ext uri="{FF2B5EF4-FFF2-40B4-BE49-F238E27FC236}">
              <a16:creationId xmlns:a16="http://schemas.microsoft.com/office/drawing/2014/main" id="{CA60176E-6AD2-4164-843C-344EF8AE788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1" name="正方形/長方形 370">
          <a:extLst>
            <a:ext uri="{FF2B5EF4-FFF2-40B4-BE49-F238E27FC236}">
              <a16:creationId xmlns:a16="http://schemas.microsoft.com/office/drawing/2014/main" id="{37EDA6AC-3CC4-4A78-9B8E-0812D1909A2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2" name="正方形/長方形 371">
          <a:extLst>
            <a:ext uri="{FF2B5EF4-FFF2-40B4-BE49-F238E27FC236}">
              <a16:creationId xmlns:a16="http://schemas.microsoft.com/office/drawing/2014/main" id="{27D1CED0-AFB3-4579-A05D-5E6E5BE1F3C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3" name="正方形/長方形 372">
          <a:extLst>
            <a:ext uri="{FF2B5EF4-FFF2-40B4-BE49-F238E27FC236}">
              <a16:creationId xmlns:a16="http://schemas.microsoft.com/office/drawing/2014/main" id="{5A9A032B-9038-4F8C-A6FA-433DA50FCD7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4" name="正方形/長方形 373">
          <a:extLst>
            <a:ext uri="{FF2B5EF4-FFF2-40B4-BE49-F238E27FC236}">
              <a16:creationId xmlns:a16="http://schemas.microsoft.com/office/drawing/2014/main" id="{DC7EF135-60F3-4245-806E-833DDD2EF99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5" name="正方形/長方形 374">
          <a:extLst>
            <a:ext uri="{FF2B5EF4-FFF2-40B4-BE49-F238E27FC236}">
              <a16:creationId xmlns:a16="http://schemas.microsoft.com/office/drawing/2014/main" id="{CED2EF3D-BD0B-4155-9C03-CF3C1B61392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6" name="テキスト ボックス 375">
          <a:extLst>
            <a:ext uri="{FF2B5EF4-FFF2-40B4-BE49-F238E27FC236}">
              <a16:creationId xmlns:a16="http://schemas.microsoft.com/office/drawing/2014/main" id="{6D2C828E-3375-4A34-A25D-A9A95F8DD12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7" name="直線コネクタ 376">
          <a:extLst>
            <a:ext uri="{FF2B5EF4-FFF2-40B4-BE49-F238E27FC236}">
              <a16:creationId xmlns:a16="http://schemas.microsoft.com/office/drawing/2014/main" id="{AAFECBAB-EECD-4CB3-86D6-5D579AA22AB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8" name="直線コネクタ 377">
          <a:extLst>
            <a:ext uri="{FF2B5EF4-FFF2-40B4-BE49-F238E27FC236}">
              <a16:creationId xmlns:a16="http://schemas.microsoft.com/office/drawing/2014/main" id="{ADBBC187-DEE4-45E8-AA58-3D78F5E674A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9" name="テキスト ボックス 378">
          <a:extLst>
            <a:ext uri="{FF2B5EF4-FFF2-40B4-BE49-F238E27FC236}">
              <a16:creationId xmlns:a16="http://schemas.microsoft.com/office/drawing/2014/main" id="{C4323BAA-AEAB-40DE-86B1-15A4E65197B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0" name="直線コネクタ 379">
          <a:extLst>
            <a:ext uri="{FF2B5EF4-FFF2-40B4-BE49-F238E27FC236}">
              <a16:creationId xmlns:a16="http://schemas.microsoft.com/office/drawing/2014/main" id="{DA2438D3-F8AF-45CE-AF98-7497D99F40D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1" name="テキスト ボックス 380">
          <a:extLst>
            <a:ext uri="{FF2B5EF4-FFF2-40B4-BE49-F238E27FC236}">
              <a16:creationId xmlns:a16="http://schemas.microsoft.com/office/drawing/2014/main" id="{253AEFFF-2EC4-4B6A-9761-44B2785BD45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2" name="直線コネクタ 381">
          <a:extLst>
            <a:ext uri="{FF2B5EF4-FFF2-40B4-BE49-F238E27FC236}">
              <a16:creationId xmlns:a16="http://schemas.microsoft.com/office/drawing/2014/main" id="{697D60B6-5B7F-4378-A8A3-66459BA2E55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3" name="テキスト ボックス 382">
          <a:extLst>
            <a:ext uri="{FF2B5EF4-FFF2-40B4-BE49-F238E27FC236}">
              <a16:creationId xmlns:a16="http://schemas.microsoft.com/office/drawing/2014/main" id="{77FD3110-D9A5-4454-801F-CA685533668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4" name="直線コネクタ 383">
          <a:extLst>
            <a:ext uri="{FF2B5EF4-FFF2-40B4-BE49-F238E27FC236}">
              <a16:creationId xmlns:a16="http://schemas.microsoft.com/office/drawing/2014/main" id="{4EBE7E89-F2C4-49E6-B719-8C51649361F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5" name="テキスト ボックス 384">
          <a:extLst>
            <a:ext uri="{FF2B5EF4-FFF2-40B4-BE49-F238E27FC236}">
              <a16:creationId xmlns:a16="http://schemas.microsoft.com/office/drawing/2014/main" id="{C16CA323-4488-4A4E-82CF-7BE0C2E943D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6" name="直線コネクタ 385">
          <a:extLst>
            <a:ext uri="{FF2B5EF4-FFF2-40B4-BE49-F238E27FC236}">
              <a16:creationId xmlns:a16="http://schemas.microsoft.com/office/drawing/2014/main" id="{723D5E9C-D157-4760-9E40-59E229F272A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7" name="テキスト ボックス 386">
          <a:extLst>
            <a:ext uri="{FF2B5EF4-FFF2-40B4-BE49-F238E27FC236}">
              <a16:creationId xmlns:a16="http://schemas.microsoft.com/office/drawing/2014/main" id="{B92E24D9-BB8D-4131-8E3A-FF6886E6A82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8" name="直線コネクタ 387">
          <a:extLst>
            <a:ext uri="{FF2B5EF4-FFF2-40B4-BE49-F238E27FC236}">
              <a16:creationId xmlns:a16="http://schemas.microsoft.com/office/drawing/2014/main" id="{18779A7F-A6D6-40EE-B6BD-B7A419F45C4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9" name="テキスト ボックス 388">
          <a:extLst>
            <a:ext uri="{FF2B5EF4-FFF2-40B4-BE49-F238E27FC236}">
              <a16:creationId xmlns:a16="http://schemas.microsoft.com/office/drawing/2014/main" id="{5DD1AB1C-C858-4B04-B257-FF329C3A793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0" name="【保健センター・保健所】&#10;一人当たり面積グラフ枠">
          <a:extLst>
            <a:ext uri="{FF2B5EF4-FFF2-40B4-BE49-F238E27FC236}">
              <a16:creationId xmlns:a16="http://schemas.microsoft.com/office/drawing/2014/main" id="{44496AE8-4258-46AF-9A2F-9DDB5112207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391" name="直線コネクタ 390">
          <a:extLst>
            <a:ext uri="{FF2B5EF4-FFF2-40B4-BE49-F238E27FC236}">
              <a16:creationId xmlns:a16="http://schemas.microsoft.com/office/drawing/2014/main" id="{DA7EC0CC-89BA-4910-A58E-AA8DAE4F6650}"/>
            </a:ext>
          </a:extLst>
        </xdr:cNvPr>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92" name="【保健センター・保健所】&#10;一人当たり面積最小値テキスト">
          <a:extLst>
            <a:ext uri="{FF2B5EF4-FFF2-40B4-BE49-F238E27FC236}">
              <a16:creationId xmlns:a16="http://schemas.microsoft.com/office/drawing/2014/main" id="{34DE099D-2B71-47BD-A01E-5097D79982A8}"/>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93" name="直線コネクタ 392">
          <a:extLst>
            <a:ext uri="{FF2B5EF4-FFF2-40B4-BE49-F238E27FC236}">
              <a16:creationId xmlns:a16="http://schemas.microsoft.com/office/drawing/2014/main" id="{57D5EB7D-A614-412E-9039-1C29B37E0CBA}"/>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394" name="【保健センター・保健所】&#10;一人当たり面積最大値テキスト">
          <a:extLst>
            <a:ext uri="{FF2B5EF4-FFF2-40B4-BE49-F238E27FC236}">
              <a16:creationId xmlns:a16="http://schemas.microsoft.com/office/drawing/2014/main" id="{EA40CCF5-3E89-44A4-89B4-CEDA7506322D}"/>
            </a:ext>
          </a:extLst>
        </xdr:cNvPr>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395" name="直線コネクタ 394">
          <a:extLst>
            <a:ext uri="{FF2B5EF4-FFF2-40B4-BE49-F238E27FC236}">
              <a16:creationId xmlns:a16="http://schemas.microsoft.com/office/drawing/2014/main" id="{F1D9DF07-D1EC-407A-87A3-82E448C414A3}"/>
            </a:ext>
          </a:extLst>
        </xdr:cNvPr>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396" name="【保健センター・保健所】&#10;一人当たり面積平均値テキスト">
          <a:extLst>
            <a:ext uri="{FF2B5EF4-FFF2-40B4-BE49-F238E27FC236}">
              <a16:creationId xmlns:a16="http://schemas.microsoft.com/office/drawing/2014/main" id="{50822F4D-B5DE-49A7-821F-44C54308595E}"/>
            </a:ext>
          </a:extLst>
        </xdr:cNvPr>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397" name="フローチャート: 判断 396">
          <a:extLst>
            <a:ext uri="{FF2B5EF4-FFF2-40B4-BE49-F238E27FC236}">
              <a16:creationId xmlns:a16="http://schemas.microsoft.com/office/drawing/2014/main" id="{FB84FAB5-601B-4209-A6A0-C66CC6A1223F}"/>
            </a:ext>
          </a:extLst>
        </xdr:cNvPr>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398" name="フローチャート: 判断 397">
          <a:extLst>
            <a:ext uri="{FF2B5EF4-FFF2-40B4-BE49-F238E27FC236}">
              <a16:creationId xmlns:a16="http://schemas.microsoft.com/office/drawing/2014/main" id="{18824566-5B8E-4E5D-9085-F6F7A6ED323A}"/>
            </a:ext>
          </a:extLst>
        </xdr:cNvPr>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23131</xdr:rowOff>
    </xdr:from>
    <xdr:ext cx="469744" cy="259045"/>
    <xdr:sp macro="" textlink="">
      <xdr:nvSpPr>
        <xdr:cNvPr id="399" name="n_1aveValue【保健センター・保健所】&#10;一人当たり面積">
          <a:extLst>
            <a:ext uri="{FF2B5EF4-FFF2-40B4-BE49-F238E27FC236}">
              <a16:creationId xmlns:a16="http://schemas.microsoft.com/office/drawing/2014/main" id="{D8BEF8F1-4D16-4642-BA6C-7E54BA0A3407}"/>
            </a:ext>
          </a:extLst>
        </xdr:cNvPr>
        <xdr:cNvSpPr txBox="1"/>
      </xdr:nvSpPr>
      <xdr:spPr>
        <a:xfrm>
          <a:off x="210757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400" name="フローチャート: 判断 399">
          <a:extLst>
            <a:ext uri="{FF2B5EF4-FFF2-40B4-BE49-F238E27FC236}">
              <a16:creationId xmlns:a16="http://schemas.microsoft.com/office/drawing/2014/main" id="{B31270BD-8072-4749-BD9F-08BB154D684F}"/>
            </a:ext>
          </a:extLst>
        </xdr:cNvPr>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401" name="n_2aveValue【保健センター・保健所】&#10;一人当たり面積">
          <a:extLst>
            <a:ext uri="{FF2B5EF4-FFF2-40B4-BE49-F238E27FC236}">
              <a16:creationId xmlns:a16="http://schemas.microsoft.com/office/drawing/2014/main" id="{F5B6617C-07CB-44CE-9873-B8B4107A86D5}"/>
            </a:ext>
          </a:extLst>
        </xdr:cNvPr>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0488EAEE-6C38-4A0D-AEBF-45D950CEDA6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63C9BC66-A6D5-4913-924E-EB3B6628E50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8724BE35-27B9-4712-8AC4-D3D12397229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AE54B604-7189-4D4D-BBD5-2016067E3F9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E5712CB2-A807-489E-8B04-07AB992865B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77978</xdr:rowOff>
    </xdr:from>
    <xdr:to>
      <xdr:col>112</xdr:col>
      <xdr:colOff>38100</xdr:colOff>
      <xdr:row>64</xdr:row>
      <xdr:rowOff>8128</xdr:rowOff>
    </xdr:to>
    <xdr:sp macro="" textlink="">
      <xdr:nvSpPr>
        <xdr:cNvPr id="407" name="楕円 406">
          <a:extLst>
            <a:ext uri="{FF2B5EF4-FFF2-40B4-BE49-F238E27FC236}">
              <a16:creationId xmlns:a16="http://schemas.microsoft.com/office/drawing/2014/main" id="{3FCB1726-ABE4-4057-8ACC-84DCA84FE0C7}"/>
            </a:ext>
          </a:extLst>
        </xdr:cNvPr>
        <xdr:cNvSpPr/>
      </xdr:nvSpPr>
      <xdr:spPr>
        <a:xfrm>
          <a:off x="212725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79502</xdr:rowOff>
    </xdr:from>
    <xdr:to>
      <xdr:col>107</xdr:col>
      <xdr:colOff>101600</xdr:colOff>
      <xdr:row>64</xdr:row>
      <xdr:rowOff>9652</xdr:rowOff>
    </xdr:to>
    <xdr:sp macro="" textlink="">
      <xdr:nvSpPr>
        <xdr:cNvPr id="408" name="楕円 407">
          <a:extLst>
            <a:ext uri="{FF2B5EF4-FFF2-40B4-BE49-F238E27FC236}">
              <a16:creationId xmlns:a16="http://schemas.microsoft.com/office/drawing/2014/main" id="{A15D7B15-4F41-4401-9ABD-4B2C53B912ED}"/>
            </a:ext>
          </a:extLst>
        </xdr:cNvPr>
        <xdr:cNvSpPr/>
      </xdr:nvSpPr>
      <xdr:spPr>
        <a:xfrm>
          <a:off x="203835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128778</xdr:rowOff>
    </xdr:from>
    <xdr:to>
      <xdr:col>111</xdr:col>
      <xdr:colOff>177800</xdr:colOff>
      <xdr:row>63</xdr:row>
      <xdr:rowOff>130302</xdr:rowOff>
    </xdr:to>
    <xdr:cxnSp macro="">
      <xdr:nvCxnSpPr>
        <xdr:cNvPr id="409" name="直線コネクタ 408">
          <a:extLst>
            <a:ext uri="{FF2B5EF4-FFF2-40B4-BE49-F238E27FC236}">
              <a16:creationId xmlns:a16="http://schemas.microsoft.com/office/drawing/2014/main" id="{41841574-9C84-4567-BCAC-3FC4B99B8C5C}"/>
            </a:ext>
          </a:extLst>
        </xdr:cNvPr>
        <xdr:cNvCxnSpPr/>
      </xdr:nvCxnSpPr>
      <xdr:spPr>
        <a:xfrm flipV="1">
          <a:off x="20434300" y="1093012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170705</xdr:rowOff>
    </xdr:from>
    <xdr:ext cx="469744" cy="259045"/>
    <xdr:sp macro="" textlink="">
      <xdr:nvSpPr>
        <xdr:cNvPr id="410" name="n_1mainValue【保健センター・保健所】&#10;一人当たり面積">
          <a:extLst>
            <a:ext uri="{FF2B5EF4-FFF2-40B4-BE49-F238E27FC236}">
              <a16:creationId xmlns:a16="http://schemas.microsoft.com/office/drawing/2014/main" id="{543BE6A8-C121-4535-B9CF-B2DB117E24B9}"/>
            </a:ext>
          </a:extLst>
        </xdr:cNvPr>
        <xdr:cNvSpPr txBox="1"/>
      </xdr:nvSpPr>
      <xdr:spPr>
        <a:xfrm>
          <a:off x="21075727" y="1097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779</xdr:rowOff>
    </xdr:from>
    <xdr:ext cx="469744" cy="259045"/>
    <xdr:sp macro="" textlink="">
      <xdr:nvSpPr>
        <xdr:cNvPr id="411" name="n_2mainValue【保健センター・保健所】&#10;一人当たり面積">
          <a:extLst>
            <a:ext uri="{FF2B5EF4-FFF2-40B4-BE49-F238E27FC236}">
              <a16:creationId xmlns:a16="http://schemas.microsoft.com/office/drawing/2014/main" id="{A0CEAD9A-2887-4AA9-B7CA-D1CDC2D645C6}"/>
            </a:ext>
          </a:extLst>
        </xdr:cNvPr>
        <xdr:cNvSpPr txBox="1"/>
      </xdr:nvSpPr>
      <xdr:spPr>
        <a:xfrm>
          <a:off x="20199427"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2" name="正方形/長方形 411">
          <a:extLst>
            <a:ext uri="{FF2B5EF4-FFF2-40B4-BE49-F238E27FC236}">
              <a16:creationId xmlns:a16="http://schemas.microsoft.com/office/drawing/2014/main" id="{2861FC08-E1CB-44C1-8F1B-E633571C2AE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3" name="正方形/長方形 412">
          <a:extLst>
            <a:ext uri="{FF2B5EF4-FFF2-40B4-BE49-F238E27FC236}">
              <a16:creationId xmlns:a16="http://schemas.microsoft.com/office/drawing/2014/main" id="{96E36C9A-AF29-422E-AE87-27362A4AC57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4" name="正方形/長方形 413">
          <a:extLst>
            <a:ext uri="{FF2B5EF4-FFF2-40B4-BE49-F238E27FC236}">
              <a16:creationId xmlns:a16="http://schemas.microsoft.com/office/drawing/2014/main" id="{E5C60457-7E07-4056-A264-480490D106A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5" name="正方形/長方形 414">
          <a:extLst>
            <a:ext uri="{FF2B5EF4-FFF2-40B4-BE49-F238E27FC236}">
              <a16:creationId xmlns:a16="http://schemas.microsoft.com/office/drawing/2014/main" id="{148FF235-4BEE-4E7D-84FC-18A8826335F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6" name="正方形/長方形 415">
          <a:extLst>
            <a:ext uri="{FF2B5EF4-FFF2-40B4-BE49-F238E27FC236}">
              <a16:creationId xmlns:a16="http://schemas.microsoft.com/office/drawing/2014/main" id="{C31EEE68-2997-4D0C-85C3-AF76ED3480B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7" name="正方形/長方形 416">
          <a:extLst>
            <a:ext uri="{FF2B5EF4-FFF2-40B4-BE49-F238E27FC236}">
              <a16:creationId xmlns:a16="http://schemas.microsoft.com/office/drawing/2014/main" id="{EC1DE7CA-7B70-40B4-93A7-29F5869A966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8" name="正方形/長方形 417">
          <a:extLst>
            <a:ext uri="{FF2B5EF4-FFF2-40B4-BE49-F238E27FC236}">
              <a16:creationId xmlns:a16="http://schemas.microsoft.com/office/drawing/2014/main" id="{46DEA35C-5DA6-4785-9CA3-4E343DE50D6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9" name="正方形/長方形 418">
          <a:extLst>
            <a:ext uri="{FF2B5EF4-FFF2-40B4-BE49-F238E27FC236}">
              <a16:creationId xmlns:a16="http://schemas.microsoft.com/office/drawing/2014/main" id="{75875146-7602-4037-BD32-AE05310B46E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0" name="テキスト ボックス 419">
          <a:extLst>
            <a:ext uri="{FF2B5EF4-FFF2-40B4-BE49-F238E27FC236}">
              <a16:creationId xmlns:a16="http://schemas.microsoft.com/office/drawing/2014/main" id="{E3ABD089-5E54-4C82-8E5E-8A801823B66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1" name="直線コネクタ 420">
          <a:extLst>
            <a:ext uri="{FF2B5EF4-FFF2-40B4-BE49-F238E27FC236}">
              <a16:creationId xmlns:a16="http://schemas.microsoft.com/office/drawing/2014/main" id="{E75824C1-DA57-416A-9203-6A1B2D4E4DD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2" name="直線コネクタ 421">
          <a:extLst>
            <a:ext uri="{FF2B5EF4-FFF2-40B4-BE49-F238E27FC236}">
              <a16:creationId xmlns:a16="http://schemas.microsoft.com/office/drawing/2014/main" id="{0B6DF659-15C1-4010-A382-F0E5F67DD43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23" name="テキスト ボックス 422">
          <a:extLst>
            <a:ext uri="{FF2B5EF4-FFF2-40B4-BE49-F238E27FC236}">
              <a16:creationId xmlns:a16="http://schemas.microsoft.com/office/drawing/2014/main" id="{4348CCC1-08F6-49D5-A3BE-187E9ABAAD86}"/>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4" name="直線コネクタ 423">
          <a:extLst>
            <a:ext uri="{FF2B5EF4-FFF2-40B4-BE49-F238E27FC236}">
              <a16:creationId xmlns:a16="http://schemas.microsoft.com/office/drawing/2014/main" id="{AB50C325-BCA2-45E3-AE30-029EC7A58D2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5" name="テキスト ボックス 424">
          <a:extLst>
            <a:ext uri="{FF2B5EF4-FFF2-40B4-BE49-F238E27FC236}">
              <a16:creationId xmlns:a16="http://schemas.microsoft.com/office/drawing/2014/main" id="{1B14F292-83DE-4298-88F0-598A3FA5DB4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6" name="直線コネクタ 425">
          <a:extLst>
            <a:ext uri="{FF2B5EF4-FFF2-40B4-BE49-F238E27FC236}">
              <a16:creationId xmlns:a16="http://schemas.microsoft.com/office/drawing/2014/main" id="{A96FBD0C-A327-49C2-81ED-9C6053449D5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7" name="テキスト ボックス 426">
          <a:extLst>
            <a:ext uri="{FF2B5EF4-FFF2-40B4-BE49-F238E27FC236}">
              <a16:creationId xmlns:a16="http://schemas.microsoft.com/office/drawing/2014/main" id="{B4F2597B-1CC0-48DA-8945-ADDE3DA5A1B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8" name="直線コネクタ 427">
          <a:extLst>
            <a:ext uri="{FF2B5EF4-FFF2-40B4-BE49-F238E27FC236}">
              <a16:creationId xmlns:a16="http://schemas.microsoft.com/office/drawing/2014/main" id="{A0841C97-049B-40CE-9600-C3EBB125DB4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9" name="テキスト ボックス 428">
          <a:extLst>
            <a:ext uri="{FF2B5EF4-FFF2-40B4-BE49-F238E27FC236}">
              <a16:creationId xmlns:a16="http://schemas.microsoft.com/office/drawing/2014/main" id="{E2F9EA68-95C4-425E-A6A1-E8BA804F232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0" name="直線コネクタ 429">
          <a:extLst>
            <a:ext uri="{FF2B5EF4-FFF2-40B4-BE49-F238E27FC236}">
              <a16:creationId xmlns:a16="http://schemas.microsoft.com/office/drawing/2014/main" id="{572BCB54-32F3-47CC-A5A7-E1BB6227E65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1" name="テキスト ボックス 430">
          <a:extLst>
            <a:ext uri="{FF2B5EF4-FFF2-40B4-BE49-F238E27FC236}">
              <a16:creationId xmlns:a16="http://schemas.microsoft.com/office/drawing/2014/main" id="{830976E2-E12F-45D7-86CF-9B86753993B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2" name="直線コネクタ 431">
          <a:extLst>
            <a:ext uri="{FF2B5EF4-FFF2-40B4-BE49-F238E27FC236}">
              <a16:creationId xmlns:a16="http://schemas.microsoft.com/office/drawing/2014/main" id="{C215DB37-B358-4794-B427-C6ABAA6CB3D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33" name="テキスト ボックス 432">
          <a:extLst>
            <a:ext uri="{FF2B5EF4-FFF2-40B4-BE49-F238E27FC236}">
              <a16:creationId xmlns:a16="http://schemas.microsoft.com/office/drawing/2014/main" id="{4A3FBD6B-D04C-4753-9E32-B6387038C2DA}"/>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4" name="直線コネクタ 433">
          <a:extLst>
            <a:ext uri="{FF2B5EF4-FFF2-40B4-BE49-F238E27FC236}">
              <a16:creationId xmlns:a16="http://schemas.microsoft.com/office/drawing/2014/main" id="{299A5358-3FFD-41C6-A3A9-7CDED2CB1C1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5" name="テキスト ボックス 434">
          <a:extLst>
            <a:ext uri="{FF2B5EF4-FFF2-40B4-BE49-F238E27FC236}">
              <a16:creationId xmlns:a16="http://schemas.microsoft.com/office/drawing/2014/main" id="{C861BEB1-FC59-4CE6-9779-F624A11303CD}"/>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6" name="【消防施設】&#10;有形固定資産減価償却率グラフ枠">
          <a:extLst>
            <a:ext uri="{FF2B5EF4-FFF2-40B4-BE49-F238E27FC236}">
              <a16:creationId xmlns:a16="http://schemas.microsoft.com/office/drawing/2014/main" id="{58070356-91B2-42B7-BDD0-69FEAF385C7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437" name="直線コネクタ 436">
          <a:extLst>
            <a:ext uri="{FF2B5EF4-FFF2-40B4-BE49-F238E27FC236}">
              <a16:creationId xmlns:a16="http://schemas.microsoft.com/office/drawing/2014/main" id="{9E602FD4-89EC-4657-A79C-A115CA92657C}"/>
            </a:ext>
          </a:extLst>
        </xdr:cNvPr>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438" name="【消防施設】&#10;有形固定資産減価償却率最小値テキスト">
          <a:extLst>
            <a:ext uri="{FF2B5EF4-FFF2-40B4-BE49-F238E27FC236}">
              <a16:creationId xmlns:a16="http://schemas.microsoft.com/office/drawing/2014/main" id="{7DB28B3A-C16D-41C8-8649-4D172F693D69}"/>
            </a:ext>
          </a:extLst>
        </xdr:cNvPr>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39" name="直線コネクタ 438">
          <a:extLst>
            <a:ext uri="{FF2B5EF4-FFF2-40B4-BE49-F238E27FC236}">
              <a16:creationId xmlns:a16="http://schemas.microsoft.com/office/drawing/2014/main" id="{F428C6E7-2845-439E-BDA0-543C75A597BB}"/>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40" name="【消防施設】&#10;有形固定資産減価償却率最大値テキスト">
          <a:extLst>
            <a:ext uri="{FF2B5EF4-FFF2-40B4-BE49-F238E27FC236}">
              <a16:creationId xmlns:a16="http://schemas.microsoft.com/office/drawing/2014/main" id="{2A573AC6-9FD3-496A-BA74-C80CA540FEE9}"/>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41" name="直線コネクタ 440">
          <a:extLst>
            <a:ext uri="{FF2B5EF4-FFF2-40B4-BE49-F238E27FC236}">
              <a16:creationId xmlns:a16="http://schemas.microsoft.com/office/drawing/2014/main" id="{1703FA1F-6728-4512-A8BA-A561C3EA4A6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442" name="【消防施設】&#10;有形固定資産減価償却率平均値テキスト">
          <a:extLst>
            <a:ext uri="{FF2B5EF4-FFF2-40B4-BE49-F238E27FC236}">
              <a16:creationId xmlns:a16="http://schemas.microsoft.com/office/drawing/2014/main" id="{A779272F-25CC-41C8-A2A6-85F193E8DE19}"/>
            </a:ext>
          </a:extLst>
        </xdr:cNvPr>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443" name="フローチャート: 判断 442">
          <a:extLst>
            <a:ext uri="{FF2B5EF4-FFF2-40B4-BE49-F238E27FC236}">
              <a16:creationId xmlns:a16="http://schemas.microsoft.com/office/drawing/2014/main" id="{C2ACAAF7-83CF-4D7D-9DBA-8461C7177F33}"/>
            </a:ext>
          </a:extLst>
        </xdr:cNvPr>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444" name="フローチャート: 判断 443">
          <a:extLst>
            <a:ext uri="{FF2B5EF4-FFF2-40B4-BE49-F238E27FC236}">
              <a16:creationId xmlns:a16="http://schemas.microsoft.com/office/drawing/2014/main" id="{565B2540-F0CC-4B7E-85F6-E164ABA37B29}"/>
            </a:ext>
          </a:extLst>
        </xdr:cNvPr>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445" name="n_1aveValue【消防施設】&#10;有形固定資産減価償却率">
          <a:extLst>
            <a:ext uri="{FF2B5EF4-FFF2-40B4-BE49-F238E27FC236}">
              <a16:creationId xmlns:a16="http://schemas.microsoft.com/office/drawing/2014/main" id="{A52BC296-3562-4939-88D8-513D3FE30CA6}"/>
            </a:ext>
          </a:extLst>
        </xdr:cNvPr>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446" name="フローチャート: 判断 445">
          <a:extLst>
            <a:ext uri="{FF2B5EF4-FFF2-40B4-BE49-F238E27FC236}">
              <a16:creationId xmlns:a16="http://schemas.microsoft.com/office/drawing/2014/main" id="{D4C198A9-0856-48AE-B700-FF5ABBF1BC15}"/>
            </a:ext>
          </a:extLst>
        </xdr:cNvPr>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44104</xdr:rowOff>
    </xdr:from>
    <xdr:ext cx="405111" cy="259045"/>
    <xdr:sp macro="" textlink="">
      <xdr:nvSpPr>
        <xdr:cNvPr id="447" name="n_2aveValue【消防施設】&#10;有形固定資産減価償却率">
          <a:extLst>
            <a:ext uri="{FF2B5EF4-FFF2-40B4-BE49-F238E27FC236}">
              <a16:creationId xmlns:a16="http://schemas.microsoft.com/office/drawing/2014/main" id="{7A60DECF-1808-4657-9CBB-859F070F2493}"/>
            </a:ext>
          </a:extLst>
        </xdr:cNvPr>
        <xdr:cNvSpPr txBox="1"/>
      </xdr:nvSpPr>
      <xdr:spPr>
        <a:xfrm>
          <a:off x="14389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48" name="テキスト ボックス 447">
          <a:extLst>
            <a:ext uri="{FF2B5EF4-FFF2-40B4-BE49-F238E27FC236}">
              <a16:creationId xmlns:a16="http://schemas.microsoft.com/office/drawing/2014/main" id="{13DB5C52-4640-4F60-85B0-E9AD56A488F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9" name="テキスト ボックス 448">
          <a:extLst>
            <a:ext uri="{FF2B5EF4-FFF2-40B4-BE49-F238E27FC236}">
              <a16:creationId xmlns:a16="http://schemas.microsoft.com/office/drawing/2014/main" id="{319F39E5-2362-4E39-BC37-D2004D827D6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0" name="テキスト ボックス 449">
          <a:extLst>
            <a:ext uri="{FF2B5EF4-FFF2-40B4-BE49-F238E27FC236}">
              <a16:creationId xmlns:a16="http://schemas.microsoft.com/office/drawing/2014/main" id="{41994813-251E-4BF3-92E6-32607019E14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BC7873E7-9D8F-48A5-A1A2-29A1683743E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94A7DDC5-CA7B-47CB-A173-C7BA9881B39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26488</xdr:rowOff>
    </xdr:from>
    <xdr:to>
      <xdr:col>81</xdr:col>
      <xdr:colOff>101600</xdr:colOff>
      <xdr:row>78</xdr:row>
      <xdr:rowOff>128088</xdr:rowOff>
    </xdr:to>
    <xdr:sp macro="" textlink="">
      <xdr:nvSpPr>
        <xdr:cNvPr id="453" name="楕円 452">
          <a:extLst>
            <a:ext uri="{FF2B5EF4-FFF2-40B4-BE49-F238E27FC236}">
              <a16:creationId xmlns:a16="http://schemas.microsoft.com/office/drawing/2014/main" id="{3D166793-6031-4844-8FFB-682F2E4A4C27}"/>
            </a:ext>
          </a:extLst>
        </xdr:cNvPr>
        <xdr:cNvSpPr/>
      </xdr:nvSpPr>
      <xdr:spPr>
        <a:xfrm>
          <a:off x="15430500" y="1339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134257</xdr:rowOff>
    </xdr:from>
    <xdr:to>
      <xdr:col>76</xdr:col>
      <xdr:colOff>165100</xdr:colOff>
      <xdr:row>79</xdr:row>
      <xdr:rowOff>64407</xdr:rowOff>
    </xdr:to>
    <xdr:sp macro="" textlink="">
      <xdr:nvSpPr>
        <xdr:cNvPr id="454" name="楕円 453">
          <a:extLst>
            <a:ext uri="{FF2B5EF4-FFF2-40B4-BE49-F238E27FC236}">
              <a16:creationId xmlns:a16="http://schemas.microsoft.com/office/drawing/2014/main" id="{C5FE07B0-8D91-44FF-B7E3-4A301A5BF6BA}"/>
            </a:ext>
          </a:extLst>
        </xdr:cNvPr>
        <xdr:cNvSpPr/>
      </xdr:nvSpPr>
      <xdr:spPr>
        <a:xfrm>
          <a:off x="145415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77288</xdr:rowOff>
    </xdr:from>
    <xdr:to>
      <xdr:col>81</xdr:col>
      <xdr:colOff>50800</xdr:colOff>
      <xdr:row>79</xdr:row>
      <xdr:rowOff>13607</xdr:rowOff>
    </xdr:to>
    <xdr:cxnSp macro="">
      <xdr:nvCxnSpPr>
        <xdr:cNvPr id="455" name="直線コネクタ 454">
          <a:extLst>
            <a:ext uri="{FF2B5EF4-FFF2-40B4-BE49-F238E27FC236}">
              <a16:creationId xmlns:a16="http://schemas.microsoft.com/office/drawing/2014/main" id="{A12ADA62-97EE-4C80-B8C8-04F8E69AF868}"/>
            </a:ext>
          </a:extLst>
        </xdr:cNvPr>
        <xdr:cNvCxnSpPr/>
      </xdr:nvCxnSpPr>
      <xdr:spPr>
        <a:xfrm flipV="1">
          <a:off x="14592300" y="13450388"/>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144615</xdr:rowOff>
    </xdr:from>
    <xdr:ext cx="405111" cy="259045"/>
    <xdr:sp macro="" textlink="">
      <xdr:nvSpPr>
        <xdr:cNvPr id="456" name="n_1mainValue【消防施設】&#10;有形固定資産減価償却率">
          <a:extLst>
            <a:ext uri="{FF2B5EF4-FFF2-40B4-BE49-F238E27FC236}">
              <a16:creationId xmlns:a16="http://schemas.microsoft.com/office/drawing/2014/main" id="{F866C602-F83F-41C6-98CD-F81A3F1F65EE}"/>
            </a:ext>
          </a:extLst>
        </xdr:cNvPr>
        <xdr:cNvSpPr txBox="1"/>
      </xdr:nvSpPr>
      <xdr:spPr>
        <a:xfrm>
          <a:off x="15266044" y="1317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80934</xdr:rowOff>
    </xdr:from>
    <xdr:ext cx="405111" cy="259045"/>
    <xdr:sp macro="" textlink="">
      <xdr:nvSpPr>
        <xdr:cNvPr id="457" name="n_2mainValue【消防施設】&#10;有形固定資産減価償却率">
          <a:extLst>
            <a:ext uri="{FF2B5EF4-FFF2-40B4-BE49-F238E27FC236}">
              <a16:creationId xmlns:a16="http://schemas.microsoft.com/office/drawing/2014/main" id="{BE301245-51CB-4CEE-A5A1-8F054E9055AA}"/>
            </a:ext>
          </a:extLst>
        </xdr:cNvPr>
        <xdr:cNvSpPr txBox="1"/>
      </xdr:nvSpPr>
      <xdr:spPr>
        <a:xfrm>
          <a:off x="14389744" y="1328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8" name="正方形/長方形 457">
          <a:extLst>
            <a:ext uri="{FF2B5EF4-FFF2-40B4-BE49-F238E27FC236}">
              <a16:creationId xmlns:a16="http://schemas.microsoft.com/office/drawing/2014/main" id="{55AB9784-9CDB-4AD9-B6AA-A84506B1523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9" name="正方形/長方形 458">
          <a:extLst>
            <a:ext uri="{FF2B5EF4-FFF2-40B4-BE49-F238E27FC236}">
              <a16:creationId xmlns:a16="http://schemas.microsoft.com/office/drawing/2014/main" id="{FF117C59-E3EE-474E-A430-A33FFCC41FC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0" name="正方形/長方形 459">
          <a:extLst>
            <a:ext uri="{FF2B5EF4-FFF2-40B4-BE49-F238E27FC236}">
              <a16:creationId xmlns:a16="http://schemas.microsoft.com/office/drawing/2014/main" id="{E3F4247E-F7B1-4BE5-BE0A-0DD822043E6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1" name="正方形/長方形 460">
          <a:extLst>
            <a:ext uri="{FF2B5EF4-FFF2-40B4-BE49-F238E27FC236}">
              <a16:creationId xmlns:a16="http://schemas.microsoft.com/office/drawing/2014/main" id="{F7A0D4D5-9A25-4434-9106-CCE1D1A2DB1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2" name="正方形/長方形 461">
          <a:extLst>
            <a:ext uri="{FF2B5EF4-FFF2-40B4-BE49-F238E27FC236}">
              <a16:creationId xmlns:a16="http://schemas.microsoft.com/office/drawing/2014/main" id="{14B06AE3-65CE-4403-B9BA-8B2376843C8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3" name="正方形/長方形 462">
          <a:extLst>
            <a:ext uri="{FF2B5EF4-FFF2-40B4-BE49-F238E27FC236}">
              <a16:creationId xmlns:a16="http://schemas.microsoft.com/office/drawing/2014/main" id="{F2A161A9-7B01-45E2-B8AF-6EFDBE42DA9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4" name="正方形/長方形 463">
          <a:extLst>
            <a:ext uri="{FF2B5EF4-FFF2-40B4-BE49-F238E27FC236}">
              <a16:creationId xmlns:a16="http://schemas.microsoft.com/office/drawing/2014/main" id="{DB4042C6-3322-4075-B7B1-A8269F34BD9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5" name="正方形/長方形 464">
          <a:extLst>
            <a:ext uri="{FF2B5EF4-FFF2-40B4-BE49-F238E27FC236}">
              <a16:creationId xmlns:a16="http://schemas.microsoft.com/office/drawing/2014/main" id="{FADD8DFF-E78A-4EF9-A034-02E767F8D16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6" name="テキスト ボックス 465">
          <a:extLst>
            <a:ext uri="{FF2B5EF4-FFF2-40B4-BE49-F238E27FC236}">
              <a16:creationId xmlns:a16="http://schemas.microsoft.com/office/drawing/2014/main" id="{62AF1A78-C9EA-4FAD-96DC-C32A8374011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7" name="直線コネクタ 466">
          <a:extLst>
            <a:ext uri="{FF2B5EF4-FFF2-40B4-BE49-F238E27FC236}">
              <a16:creationId xmlns:a16="http://schemas.microsoft.com/office/drawing/2014/main" id="{6A76F20C-5A32-40F9-8609-7139511869F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8" name="直線コネクタ 467">
          <a:extLst>
            <a:ext uri="{FF2B5EF4-FFF2-40B4-BE49-F238E27FC236}">
              <a16:creationId xmlns:a16="http://schemas.microsoft.com/office/drawing/2014/main" id="{27E685C9-A651-41CE-A600-E351B4FE9C6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69" name="テキスト ボックス 468">
          <a:extLst>
            <a:ext uri="{FF2B5EF4-FFF2-40B4-BE49-F238E27FC236}">
              <a16:creationId xmlns:a16="http://schemas.microsoft.com/office/drawing/2014/main" id="{9AF51B1A-3793-4AC1-94D7-761F6DB066A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0" name="直線コネクタ 469">
          <a:extLst>
            <a:ext uri="{FF2B5EF4-FFF2-40B4-BE49-F238E27FC236}">
              <a16:creationId xmlns:a16="http://schemas.microsoft.com/office/drawing/2014/main" id="{EDA50804-D7B7-4D66-AACC-E0C952CA799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1" name="テキスト ボックス 470">
          <a:extLst>
            <a:ext uri="{FF2B5EF4-FFF2-40B4-BE49-F238E27FC236}">
              <a16:creationId xmlns:a16="http://schemas.microsoft.com/office/drawing/2014/main" id="{F8DCE194-819D-437A-90D2-8CC7AFFD017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2" name="直線コネクタ 471">
          <a:extLst>
            <a:ext uri="{FF2B5EF4-FFF2-40B4-BE49-F238E27FC236}">
              <a16:creationId xmlns:a16="http://schemas.microsoft.com/office/drawing/2014/main" id="{599D2252-25EA-4D42-8765-824124D282F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3" name="テキスト ボックス 472">
          <a:extLst>
            <a:ext uri="{FF2B5EF4-FFF2-40B4-BE49-F238E27FC236}">
              <a16:creationId xmlns:a16="http://schemas.microsoft.com/office/drawing/2014/main" id="{957D8E85-1470-49A8-95EF-B0C133B1131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4" name="直線コネクタ 473">
          <a:extLst>
            <a:ext uri="{FF2B5EF4-FFF2-40B4-BE49-F238E27FC236}">
              <a16:creationId xmlns:a16="http://schemas.microsoft.com/office/drawing/2014/main" id="{313C11B0-8FD6-460C-BA55-7B54400496B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75" name="テキスト ボックス 474">
          <a:extLst>
            <a:ext uri="{FF2B5EF4-FFF2-40B4-BE49-F238E27FC236}">
              <a16:creationId xmlns:a16="http://schemas.microsoft.com/office/drawing/2014/main" id="{A1757C93-5664-4187-A00F-57A56CC607C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6" name="直線コネクタ 475">
          <a:extLst>
            <a:ext uri="{FF2B5EF4-FFF2-40B4-BE49-F238E27FC236}">
              <a16:creationId xmlns:a16="http://schemas.microsoft.com/office/drawing/2014/main" id="{D3472AA3-5A53-4CCE-AC6A-75B623157BF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77" name="テキスト ボックス 476">
          <a:extLst>
            <a:ext uri="{FF2B5EF4-FFF2-40B4-BE49-F238E27FC236}">
              <a16:creationId xmlns:a16="http://schemas.microsoft.com/office/drawing/2014/main" id="{33451151-E2F5-4891-9633-8FEE023AE81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8" name="直線コネクタ 477">
          <a:extLst>
            <a:ext uri="{FF2B5EF4-FFF2-40B4-BE49-F238E27FC236}">
              <a16:creationId xmlns:a16="http://schemas.microsoft.com/office/drawing/2014/main" id="{52C321C8-3EF5-4C52-BCFB-4F9B7666097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9" name="テキスト ボックス 478">
          <a:extLst>
            <a:ext uri="{FF2B5EF4-FFF2-40B4-BE49-F238E27FC236}">
              <a16:creationId xmlns:a16="http://schemas.microsoft.com/office/drawing/2014/main" id="{09D29731-46C3-4BDF-904D-5DD760A1D54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0" name="【消防施設】&#10;一人当たり面積グラフ枠">
          <a:extLst>
            <a:ext uri="{FF2B5EF4-FFF2-40B4-BE49-F238E27FC236}">
              <a16:creationId xmlns:a16="http://schemas.microsoft.com/office/drawing/2014/main" id="{B664BF97-A1DD-4E87-AE30-8A7DB40FDBD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81" name="直線コネクタ 480">
          <a:extLst>
            <a:ext uri="{FF2B5EF4-FFF2-40B4-BE49-F238E27FC236}">
              <a16:creationId xmlns:a16="http://schemas.microsoft.com/office/drawing/2014/main" id="{8B22206A-33DA-4DEE-866D-489ADB5651CD}"/>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82" name="【消防施設】&#10;一人当たり面積最小値テキスト">
          <a:extLst>
            <a:ext uri="{FF2B5EF4-FFF2-40B4-BE49-F238E27FC236}">
              <a16:creationId xmlns:a16="http://schemas.microsoft.com/office/drawing/2014/main" id="{5FBD5F8F-769B-4E55-B7EC-92B9D795C7D8}"/>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83" name="直線コネクタ 482">
          <a:extLst>
            <a:ext uri="{FF2B5EF4-FFF2-40B4-BE49-F238E27FC236}">
              <a16:creationId xmlns:a16="http://schemas.microsoft.com/office/drawing/2014/main" id="{C788A466-1652-4C59-8DD0-87CE554A20F7}"/>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84" name="【消防施設】&#10;一人当たり面積最大値テキスト">
          <a:extLst>
            <a:ext uri="{FF2B5EF4-FFF2-40B4-BE49-F238E27FC236}">
              <a16:creationId xmlns:a16="http://schemas.microsoft.com/office/drawing/2014/main" id="{07AE81DE-34E3-438E-BC9D-8EEDA7BB84B2}"/>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85" name="直線コネクタ 484">
          <a:extLst>
            <a:ext uri="{FF2B5EF4-FFF2-40B4-BE49-F238E27FC236}">
              <a16:creationId xmlns:a16="http://schemas.microsoft.com/office/drawing/2014/main" id="{BA2F89AD-A2E3-4576-A7DB-3C8C68610FF1}"/>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486" name="【消防施設】&#10;一人当たり面積平均値テキスト">
          <a:extLst>
            <a:ext uri="{FF2B5EF4-FFF2-40B4-BE49-F238E27FC236}">
              <a16:creationId xmlns:a16="http://schemas.microsoft.com/office/drawing/2014/main" id="{E7431BBA-8F17-498D-85C0-D8973E1F54F6}"/>
            </a:ext>
          </a:extLst>
        </xdr:cNvPr>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87" name="フローチャート: 判断 486">
          <a:extLst>
            <a:ext uri="{FF2B5EF4-FFF2-40B4-BE49-F238E27FC236}">
              <a16:creationId xmlns:a16="http://schemas.microsoft.com/office/drawing/2014/main" id="{3ADD2573-11C9-4BB2-98FA-57861D90B725}"/>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88" name="フローチャート: 判断 487">
          <a:extLst>
            <a:ext uri="{FF2B5EF4-FFF2-40B4-BE49-F238E27FC236}">
              <a16:creationId xmlns:a16="http://schemas.microsoft.com/office/drawing/2014/main" id="{3FAB5F20-BDFD-47C5-8314-0A98A8B37953}"/>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489" name="n_1aveValue【消防施設】&#10;一人当たり面積">
          <a:extLst>
            <a:ext uri="{FF2B5EF4-FFF2-40B4-BE49-F238E27FC236}">
              <a16:creationId xmlns:a16="http://schemas.microsoft.com/office/drawing/2014/main" id="{6306D91C-6562-42CB-B2C1-C1DA3DEEBAB8}"/>
            </a:ext>
          </a:extLst>
        </xdr:cNvPr>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490" name="フローチャート: 判断 489">
          <a:extLst>
            <a:ext uri="{FF2B5EF4-FFF2-40B4-BE49-F238E27FC236}">
              <a16:creationId xmlns:a16="http://schemas.microsoft.com/office/drawing/2014/main" id="{7D60320C-23D1-4C31-8A3D-49D46646F6B3}"/>
            </a:ext>
          </a:extLst>
        </xdr:cNvPr>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491" name="n_2aveValue【消防施設】&#10;一人当たり面積">
          <a:extLst>
            <a:ext uri="{FF2B5EF4-FFF2-40B4-BE49-F238E27FC236}">
              <a16:creationId xmlns:a16="http://schemas.microsoft.com/office/drawing/2014/main" id="{54D7FB95-790E-44EA-8040-BC2438A0C6E6}"/>
            </a:ext>
          </a:extLst>
        </xdr:cNvPr>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6E7BBBC9-D14B-446A-BAF5-0B959990F79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543EA70E-6A74-4686-8FF8-1C448BCEEFA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956F4F40-4E1A-4749-AA4D-3B6586C526A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62BEEB02-2F7E-4538-A20C-69100E23C3B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CEF8BA6C-5459-4773-9634-20C189AE9FB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28448</xdr:rowOff>
    </xdr:from>
    <xdr:to>
      <xdr:col>112</xdr:col>
      <xdr:colOff>38100</xdr:colOff>
      <xdr:row>86</xdr:row>
      <xdr:rowOff>130048</xdr:rowOff>
    </xdr:to>
    <xdr:sp macro="" textlink="">
      <xdr:nvSpPr>
        <xdr:cNvPr id="497" name="楕円 496">
          <a:extLst>
            <a:ext uri="{FF2B5EF4-FFF2-40B4-BE49-F238E27FC236}">
              <a16:creationId xmlns:a16="http://schemas.microsoft.com/office/drawing/2014/main" id="{7D327426-F30E-43CD-87B0-2E7B74EC68F2}"/>
            </a:ext>
          </a:extLst>
        </xdr:cNvPr>
        <xdr:cNvSpPr/>
      </xdr:nvSpPr>
      <xdr:spPr>
        <a:xfrm>
          <a:off x="21272500" y="147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37212</xdr:rowOff>
    </xdr:from>
    <xdr:to>
      <xdr:col>107</xdr:col>
      <xdr:colOff>101600</xdr:colOff>
      <xdr:row>86</xdr:row>
      <xdr:rowOff>138812</xdr:rowOff>
    </xdr:to>
    <xdr:sp macro="" textlink="">
      <xdr:nvSpPr>
        <xdr:cNvPr id="498" name="楕円 497">
          <a:extLst>
            <a:ext uri="{FF2B5EF4-FFF2-40B4-BE49-F238E27FC236}">
              <a16:creationId xmlns:a16="http://schemas.microsoft.com/office/drawing/2014/main" id="{82A2731F-BC36-405E-9207-6E92BA97129F}"/>
            </a:ext>
          </a:extLst>
        </xdr:cNvPr>
        <xdr:cNvSpPr/>
      </xdr:nvSpPr>
      <xdr:spPr>
        <a:xfrm>
          <a:off x="20383500" y="1478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79248</xdr:rowOff>
    </xdr:from>
    <xdr:to>
      <xdr:col>111</xdr:col>
      <xdr:colOff>177800</xdr:colOff>
      <xdr:row>86</xdr:row>
      <xdr:rowOff>88012</xdr:rowOff>
    </xdr:to>
    <xdr:cxnSp macro="">
      <xdr:nvCxnSpPr>
        <xdr:cNvPr id="499" name="直線コネクタ 498">
          <a:extLst>
            <a:ext uri="{FF2B5EF4-FFF2-40B4-BE49-F238E27FC236}">
              <a16:creationId xmlns:a16="http://schemas.microsoft.com/office/drawing/2014/main" id="{AE880727-1B5A-4D11-8855-47A871CBEE6E}"/>
            </a:ext>
          </a:extLst>
        </xdr:cNvPr>
        <xdr:cNvCxnSpPr/>
      </xdr:nvCxnSpPr>
      <xdr:spPr>
        <a:xfrm flipV="1">
          <a:off x="20434300" y="14823948"/>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121175</xdr:rowOff>
    </xdr:from>
    <xdr:ext cx="469744" cy="259045"/>
    <xdr:sp macro="" textlink="">
      <xdr:nvSpPr>
        <xdr:cNvPr id="500" name="n_1mainValue【消防施設】&#10;一人当たり面積">
          <a:extLst>
            <a:ext uri="{FF2B5EF4-FFF2-40B4-BE49-F238E27FC236}">
              <a16:creationId xmlns:a16="http://schemas.microsoft.com/office/drawing/2014/main" id="{DE93F307-9E31-42DD-859F-B437A42E9EF9}"/>
            </a:ext>
          </a:extLst>
        </xdr:cNvPr>
        <xdr:cNvSpPr txBox="1"/>
      </xdr:nvSpPr>
      <xdr:spPr>
        <a:xfrm>
          <a:off x="21075727" y="1486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129939</xdr:rowOff>
    </xdr:from>
    <xdr:ext cx="469744" cy="259045"/>
    <xdr:sp macro="" textlink="">
      <xdr:nvSpPr>
        <xdr:cNvPr id="501" name="n_2mainValue【消防施設】&#10;一人当たり面積">
          <a:extLst>
            <a:ext uri="{FF2B5EF4-FFF2-40B4-BE49-F238E27FC236}">
              <a16:creationId xmlns:a16="http://schemas.microsoft.com/office/drawing/2014/main" id="{89E222B4-B06A-43AE-B3D8-541CF5E302FF}"/>
            </a:ext>
          </a:extLst>
        </xdr:cNvPr>
        <xdr:cNvSpPr txBox="1"/>
      </xdr:nvSpPr>
      <xdr:spPr>
        <a:xfrm>
          <a:off x="20199427" y="1487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2" name="正方形/長方形 501">
          <a:extLst>
            <a:ext uri="{FF2B5EF4-FFF2-40B4-BE49-F238E27FC236}">
              <a16:creationId xmlns:a16="http://schemas.microsoft.com/office/drawing/2014/main" id="{C51ED2B1-A671-40C8-8703-785A6919528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3" name="正方形/長方形 502">
          <a:extLst>
            <a:ext uri="{FF2B5EF4-FFF2-40B4-BE49-F238E27FC236}">
              <a16:creationId xmlns:a16="http://schemas.microsoft.com/office/drawing/2014/main" id="{30A7A20A-FB94-4762-BC8A-EE74B285E2B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4" name="正方形/長方形 503">
          <a:extLst>
            <a:ext uri="{FF2B5EF4-FFF2-40B4-BE49-F238E27FC236}">
              <a16:creationId xmlns:a16="http://schemas.microsoft.com/office/drawing/2014/main" id="{176FB467-2BB3-4E06-91C2-2DB4275ADE0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5" name="正方形/長方形 504">
          <a:extLst>
            <a:ext uri="{FF2B5EF4-FFF2-40B4-BE49-F238E27FC236}">
              <a16:creationId xmlns:a16="http://schemas.microsoft.com/office/drawing/2014/main" id="{57D75D7E-F6CC-48B8-8275-D60538EB9D1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6" name="正方形/長方形 505">
          <a:extLst>
            <a:ext uri="{FF2B5EF4-FFF2-40B4-BE49-F238E27FC236}">
              <a16:creationId xmlns:a16="http://schemas.microsoft.com/office/drawing/2014/main" id="{A40F8D15-D02A-4062-B30B-3621C9AA03C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7" name="正方形/長方形 506">
          <a:extLst>
            <a:ext uri="{FF2B5EF4-FFF2-40B4-BE49-F238E27FC236}">
              <a16:creationId xmlns:a16="http://schemas.microsoft.com/office/drawing/2014/main" id="{AA1AF019-A9CB-4161-A6E4-54F1D2E945A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8" name="正方形/長方形 507">
          <a:extLst>
            <a:ext uri="{FF2B5EF4-FFF2-40B4-BE49-F238E27FC236}">
              <a16:creationId xmlns:a16="http://schemas.microsoft.com/office/drawing/2014/main" id="{80F0BCAF-2A87-4F80-8A69-3E4F584797D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9" name="正方形/長方形 508">
          <a:extLst>
            <a:ext uri="{FF2B5EF4-FFF2-40B4-BE49-F238E27FC236}">
              <a16:creationId xmlns:a16="http://schemas.microsoft.com/office/drawing/2014/main" id="{50AB202A-4671-4A7D-8B19-BA214B2AF11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0" name="テキスト ボックス 509">
          <a:extLst>
            <a:ext uri="{FF2B5EF4-FFF2-40B4-BE49-F238E27FC236}">
              <a16:creationId xmlns:a16="http://schemas.microsoft.com/office/drawing/2014/main" id="{44969C31-09A7-497D-8023-E8BF45FD966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1" name="直線コネクタ 510">
          <a:extLst>
            <a:ext uri="{FF2B5EF4-FFF2-40B4-BE49-F238E27FC236}">
              <a16:creationId xmlns:a16="http://schemas.microsoft.com/office/drawing/2014/main" id="{E004E211-C9B2-43BF-AF67-F0EC100246E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2" name="直線コネクタ 511">
          <a:extLst>
            <a:ext uri="{FF2B5EF4-FFF2-40B4-BE49-F238E27FC236}">
              <a16:creationId xmlns:a16="http://schemas.microsoft.com/office/drawing/2014/main" id="{822B1A4C-386E-4F05-AA1B-D50A2B2EA6F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3" name="テキスト ボックス 512">
          <a:extLst>
            <a:ext uri="{FF2B5EF4-FFF2-40B4-BE49-F238E27FC236}">
              <a16:creationId xmlns:a16="http://schemas.microsoft.com/office/drawing/2014/main" id="{82EC3BCA-42AF-4995-8072-19587FD48FEF}"/>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4" name="直線コネクタ 513">
          <a:extLst>
            <a:ext uri="{FF2B5EF4-FFF2-40B4-BE49-F238E27FC236}">
              <a16:creationId xmlns:a16="http://schemas.microsoft.com/office/drawing/2014/main" id="{ADFDDFFD-8859-4843-801D-CA9EFE6BD88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5" name="テキスト ボックス 514">
          <a:extLst>
            <a:ext uri="{FF2B5EF4-FFF2-40B4-BE49-F238E27FC236}">
              <a16:creationId xmlns:a16="http://schemas.microsoft.com/office/drawing/2014/main" id="{9187AEDD-2CE4-4750-AB29-C0BFBB5CA6D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6" name="直線コネクタ 515">
          <a:extLst>
            <a:ext uri="{FF2B5EF4-FFF2-40B4-BE49-F238E27FC236}">
              <a16:creationId xmlns:a16="http://schemas.microsoft.com/office/drawing/2014/main" id="{F98EB1D2-71B0-46CA-A6D7-E8316F22651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7" name="テキスト ボックス 516">
          <a:extLst>
            <a:ext uri="{FF2B5EF4-FFF2-40B4-BE49-F238E27FC236}">
              <a16:creationId xmlns:a16="http://schemas.microsoft.com/office/drawing/2014/main" id="{FC23689D-5B00-44A2-B9F5-147D55FA406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8" name="直線コネクタ 517">
          <a:extLst>
            <a:ext uri="{FF2B5EF4-FFF2-40B4-BE49-F238E27FC236}">
              <a16:creationId xmlns:a16="http://schemas.microsoft.com/office/drawing/2014/main" id="{2F6233CD-EE0A-42B5-BAA1-2819377644D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9" name="テキスト ボックス 518">
          <a:extLst>
            <a:ext uri="{FF2B5EF4-FFF2-40B4-BE49-F238E27FC236}">
              <a16:creationId xmlns:a16="http://schemas.microsoft.com/office/drawing/2014/main" id="{78FC5E1F-2D1C-454E-946E-7477486C33B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0" name="直線コネクタ 519">
          <a:extLst>
            <a:ext uri="{FF2B5EF4-FFF2-40B4-BE49-F238E27FC236}">
              <a16:creationId xmlns:a16="http://schemas.microsoft.com/office/drawing/2014/main" id="{1D360CB9-24ED-4716-803B-3793BA07348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1" name="テキスト ボックス 520">
          <a:extLst>
            <a:ext uri="{FF2B5EF4-FFF2-40B4-BE49-F238E27FC236}">
              <a16:creationId xmlns:a16="http://schemas.microsoft.com/office/drawing/2014/main" id="{14011572-44B5-4143-802B-FF3A097EDEA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2" name="直線コネクタ 521">
          <a:extLst>
            <a:ext uri="{FF2B5EF4-FFF2-40B4-BE49-F238E27FC236}">
              <a16:creationId xmlns:a16="http://schemas.microsoft.com/office/drawing/2014/main" id="{35354866-83B2-472B-91D6-549A7C32C40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3" name="テキスト ボックス 522">
          <a:extLst>
            <a:ext uri="{FF2B5EF4-FFF2-40B4-BE49-F238E27FC236}">
              <a16:creationId xmlns:a16="http://schemas.microsoft.com/office/drawing/2014/main" id="{4BC448DB-34E7-4382-ACB8-2229C37BD05F}"/>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4" name="直線コネクタ 523">
          <a:extLst>
            <a:ext uri="{FF2B5EF4-FFF2-40B4-BE49-F238E27FC236}">
              <a16:creationId xmlns:a16="http://schemas.microsoft.com/office/drawing/2014/main" id="{7F7DE47D-6524-45FA-82C7-8EFAF9B2A1A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5" name="テキスト ボックス 524">
          <a:extLst>
            <a:ext uri="{FF2B5EF4-FFF2-40B4-BE49-F238E27FC236}">
              <a16:creationId xmlns:a16="http://schemas.microsoft.com/office/drawing/2014/main" id="{9E8FADAA-A5AC-41A7-966C-B1238ABF612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6" name="【庁舎】&#10;有形固定資産減価償却率グラフ枠">
          <a:extLst>
            <a:ext uri="{FF2B5EF4-FFF2-40B4-BE49-F238E27FC236}">
              <a16:creationId xmlns:a16="http://schemas.microsoft.com/office/drawing/2014/main" id="{43847752-D9CB-42ED-965E-002F57F0638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27" name="直線コネクタ 526">
          <a:extLst>
            <a:ext uri="{FF2B5EF4-FFF2-40B4-BE49-F238E27FC236}">
              <a16:creationId xmlns:a16="http://schemas.microsoft.com/office/drawing/2014/main" id="{9467BDD7-9A84-4A37-8F31-4BB9511B197D}"/>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28" name="【庁舎】&#10;有形固定資産減価償却率最小値テキスト">
          <a:extLst>
            <a:ext uri="{FF2B5EF4-FFF2-40B4-BE49-F238E27FC236}">
              <a16:creationId xmlns:a16="http://schemas.microsoft.com/office/drawing/2014/main" id="{EF54172A-B2EA-4107-9DDD-62A39F57FD52}"/>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29" name="直線コネクタ 528">
          <a:extLst>
            <a:ext uri="{FF2B5EF4-FFF2-40B4-BE49-F238E27FC236}">
              <a16:creationId xmlns:a16="http://schemas.microsoft.com/office/drawing/2014/main" id="{E2EE5996-FB3E-4B2A-BF9E-C7C475EF880A}"/>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0" name="【庁舎】&#10;有形固定資産減価償却率最大値テキスト">
          <a:extLst>
            <a:ext uri="{FF2B5EF4-FFF2-40B4-BE49-F238E27FC236}">
              <a16:creationId xmlns:a16="http://schemas.microsoft.com/office/drawing/2014/main" id="{0247C363-F47B-4D78-B0C3-D3CF0609A311}"/>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1" name="直線コネクタ 530">
          <a:extLst>
            <a:ext uri="{FF2B5EF4-FFF2-40B4-BE49-F238E27FC236}">
              <a16:creationId xmlns:a16="http://schemas.microsoft.com/office/drawing/2014/main" id="{CDB50938-685A-41B8-BB1E-3785CA6483C1}"/>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532" name="【庁舎】&#10;有形固定資産減価償却率平均値テキスト">
          <a:extLst>
            <a:ext uri="{FF2B5EF4-FFF2-40B4-BE49-F238E27FC236}">
              <a16:creationId xmlns:a16="http://schemas.microsoft.com/office/drawing/2014/main" id="{368BEA9D-E8A7-4F64-92BD-8A2E05C5913D}"/>
            </a:ext>
          </a:extLst>
        </xdr:cNvPr>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533" name="フローチャート: 判断 532">
          <a:extLst>
            <a:ext uri="{FF2B5EF4-FFF2-40B4-BE49-F238E27FC236}">
              <a16:creationId xmlns:a16="http://schemas.microsoft.com/office/drawing/2014/main" id="{55264523-0A8E-4E48-AC49-4625A5A3E16B}"/>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34" name="フローチャート: 判断 533">
          <a:extLst>
            <a:ext uri="{FF2B5EF4-FFF2-40B4-BE49-F238E27FC236}">
              <a16:creationId xmlns:a16="http://schemas.microsoft.com/office/drawing/2014/main" id="{ACBF7775-14DB-4519-8525-838FE49D7537}"/>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535" name="n_1aveValue【庁舎】&#10;有形固定資産減価償却率">
          <a:extLst>
            <a:ext uri="{FF2B5EF4-FFF2-40B4-BE49-F238E27FC236}">
              <a16:creationId xmlns:a16="http://schemas.microsoft.com/office/drawing/2014/main" id="{78053353-3810-4801-ACEF-E2684B7156AF}"/>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36" name="フローチャート: 判断 535">
          <a:extLst>
            <a:ext uri="{FF2B5EF4-FFF2-40B4-BE49-F238E27FC236}">
              <a16:creationId xmlns:a16="http://schemas.microsoft.com/office/drawing/2014/main" id="{54BBC445-6875-479D-801E-E0EF663738A7}"/>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537" name="n_2aveValue【庁舎】&#10;有形固定資産減価償却率">
          <a:extLst>
            <a:ext uri="{FF2B5EF4-FFF2-40B4-BE49-F238E27FC236}">
              <a16:creationId xmlns:a16="http://schemas.microsoft.com/office/drawing/2014/main" id="{8198ADF7-E2D8-4DC5-8527-38ADC6590A85}"/>
            </a:ext>
          </a:extLst>
        </xdr:cNvPr>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28707B3C-BDA5-4BE2-816D-15343C178DC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145CD100-C66B-498A-B561-F50815736FA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AA477E3C-7320-496E-A7C8-21303335620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1676F773-8E82-4589-B0A2-A556FACE7AE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FA62B3D5-BF50-458D-85EF-EE183F6A02A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131536</xdr:rowOff>
    </xdr:from>
    <xdr:to>
      <xdr:col>81</xdr:col>
      <xdr:colOff>101600</xdr:colOff>
      <xdr:row>100</xdr:row>
      <xdr:rowOff>61686</xdr:rowOff>
    </xdr:to>
    <xdr:sp macro="" textlink="">
      <xdr:nvSpPr>
        <xdr:cNvPr id="543" name="楕円 542">
          <a:extLst>
            <a:ext uri="{FF2B5EF4-FFF2-40B4-BE49-F238E27FC236}">
              <a16:creationId xmlns:a16="http://schemas.microsoft.com/office/drawing/2014/main" id="{271ABA7F-B284-4308-B0EC-5A8A885E9472}"/>
            </a:ext>
          </a:extLst>
        </xdr:cNvPr>
        <xdr:cNvSpPr/>
      </xdr:nvSpPr>
      <xdr:spPr>
        <a:xfrm>
          <a:off x="15430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25400</xdr:rowOff>
    </xdr:from>
    <xdr:to>
      <xdr:col>76</xdr:col>
      <xdr:colOff>165100</xdr:colOff>
      <xdr:row>100</xdr:row>
      <xdr:rowOff>127000</xdr:rowOff>
    </xdr:to>
    <xdr:sp macro="" textlink="">
      <xdr:nvSpPr>
        <xdr:cNvPr id="544" name="楕円 543">
          <a:extLst>
            <a:ext uri="{FF2B5EF4-FFF2-40B4-BE49-F238E27FC236}">
              <a16:creationId xmlns:a16="http://schemas.microsoft.com/office/drawing/2014/main" id="{EAAA3499-08F4-4629-8EC1-499A13C33578}"/>
            </a:ext>
          </a:extLst>
        </xdr:cNvPr>
        <xdr:cNvSpPr/>
      </xdr:nvSpPr>
      <xdr:spPr>
        <a:xfrm>
          <a:off x="14541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10886</xdr:rowOff>
    </xdr:from>
    <xdr:to>
      <xdr:col>81</xdr:col>
      <xdr:colOff>50800</xdr:colOff>
      <xdr:row>100</xdr:row>
      <xdr:rowOff>76200</xdr:rowOff>
    </xdr:to>
    <xdr:cxnSp macro="">
      <xdr:nvCxnSpPr>
        <xdr:cNvPr id="545" name="直線コネクタ 544">
          <a:extLst>
            <a:ext uri="{FF2B5EF4-FFF2-40B4-BE49-F238E27FC236}">
              <a16:creationId xmlns:a16="http://schemas.microsoft.com/office/drawing/2014/main" id="{28D447A0-B902-4DFC-8CAE-3B9DBFAF67E2}"/>
            </a:ext>
          </a:extLst>
        </xdr:cNvPr>
        <xdr:cNvCxnSpPr/>
      </xdr:nvCxnSpPr>
      <xdr:spPr>
        <a:xfrm flipV="1">
          <a:off x="14592300" y="171558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78213</xdr:rowOff>
    </xdr:from>
    <xdr:ext cx="405111" cy="259045"/>
    <xdr:sp macro="" textlink="">
      <xdr:nvSpPr>
        <xdr:cNvPr id="546" name="n_1mainValue【庁舎】&#10;有形固定資産減価償却率">
          <a:extLst>
            <a:ext uri="{FF2B5EF4-FFF2-40B4-BE49-F238E27FC236}">
              <a16:creationId xmlns:a16="http://schemas.microsoft.com/office/drawing/2014/main" id="{BD990DD1-37C4-44EA-92D7-8E398A40C965}"/>
            </a:ext>
          </a:extLst>
        </xdr:cNvPr>
        <xdr:cNvSpPr txBox="1"/>
      </xdr:nvSpPr>
      <xdr:spPr>
        <a:xfrm>
          <a:off x="15266044" y="1688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143527</xdr:rowOff>
    </xdr:from>
    <xdr:ext cx="405111" cy="259045"/>
    <xdr:sp macro="" textlink="">
      <xdr:nvSpPr>
        <xdr:cNvPr id="547" name="n_2mainValue【庁舎】&#10;有形固定資産減価償却率">
          <a:extLst>
            <a:ext uri="{FF2B5EF4-FFF2-40B4-BE49-F238E27FC236}">
              <a16:creationId xmlns:a16="http://schemas.microsoft.com/office/drawing/2014/main" id="{FE5AB35A-8B5F-408C-906A-B27C9C84B601}"/>
            </a:ext>
          </a:extLst>
        </xdr:cNvPr>
        <xdr:cNvSpPr txBox="1"/>
      </xdr:nvSpPr>
      <xdr:spPr>
        <a:xfrm>
          <a:off x="1438974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8" name="正方形/長方形 547">
          <a:extLst>
            <a:ext uri="{FF2B5EF4-FFF2-40B4-BE49-F238E27FC236}">
              <a16:creationId xmlns:a16="http://schemas.microsoft.com/office/drawing/2014/main" id="{306F1B07-EBCC-48C6-BC09-89D3C353BA9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9" name="正方形/長方形 548">
          <a:extLst>
            <a:ext uri="{FF2B5EF4-FFF2-40B4-BE49-F238E27FC236}">
              <a16:creationId xmlns:a16="http://schemas.microsoft.com/office/drawing/2014/main" id="{EF5DA942-25AB-455A-BA62-759A09AD836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0" name="正方形/長方形 549">
          <a:extLst>
            <a:ext uri="{FF2B5EF4-FFF2-40B4-BE49-F238E27FC236}">
              <a16:creationId xmlns:a16="http://schemas.microsoft.com/office/drawing/2014/main" id="{43C6DDF3-5C5C-4E14-9F77-28A1E200A0C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1" name="正方形/長方形 550">
          <a:extLst>
            <a:ext uri="{FF2B5EF4-FFF2-40B4-BE49-F238E27FC236}">
              <a16:creationId xmlns:a16="http://schemas.microsoft.com/office/drawing/2014/main" id="{1BA10168-9EAA-4F1B-8BEA-D1D72D5F4C5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2" name="正方形/長方形 551">
          <a:extLst>
            <a:ext uri="{FF2B5EF4-FFF2-40B4-BE49-F238E27FC236}">
              <a16:creationId xmlns:a16="http://schemas.microsoft.com/office/drawing/2014/main" id="{D1561AA8-4C8A-4AEC-AA20-99BE48E037C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3" name="正方形/長方形 552">
          <a:extLst>
            <a:ext uri="{FF2B5EF4-FFF2-40B4-BE49-F238E27FC236}">
              <a16:creationId xmlns:a16="http://schemas.microsoft.com/office/drawing/2014/main" id="{B9AF7735-5D38-4152-A174-EDF6B28CE6A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4" name="正方形/長方形 553">
          <a:extLst>
            <a:ext uri="{FF2B5EF4-FFF2-40B4-BE49-F238E27FC236}">
              <a16:creationId xmlns:a16="http://schemas.microsoft.com/office/drawing/2014/main" id="{A1996FC3-44DE-4F2A-9CEB-B5C035D0621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5" name="正方形/長方形 554">
          <a:extLst>
            <a:ext uri="{FF2B5EF4-FFF2-40B4-BE49-F238E27FC236}">
              <a16:creationId xmlns:a16="http://schemas.microsoft.com/office/drawing/2014/main" id="{27AD0A1D-3580-4110-9751-04162175036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6" name="テキスト ボックス 555">
          <a:extLst>
            <a:ext uri="{FF2B5EF4-FFF2-40B4-BE49-F238E27FC236}">
              <a16:creationId xmlns:a16="http://schemas.microsoft.com/office/drawing/2014/main" id="{3BB286FE-FFB8-45C5-9BE8-7AB18523234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7" name="直線コネクタ 556">
          <a:extLst>
            <a:ext uri="{FF2B5EF4-FFF2-40B4-BE49-F238E27FC236}">
              <a16:creationId xmlns:a16="http://schemas.microsoft.com/office/drawing/2014/main" id="{A732B205-36BE-4513-8CAE-6001A074BED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58" name="直線コネクタ 557">
          <a:extLst>
            <a:ext uri="{FF2B5EF4-FFF2-40B4-BE49-F238E27FC236}">
              <a16:creationId xmlns:a16="http://schemas.microsoft.com/office/drawing/2014/main" id="{91B6ADF5-C43B-4E14-AB6F-06F932E3CE8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59" name="テキスト ボックス 558">
          <a:extLst>
            <a:ext uri="{FF2B5EF4-FFF2-40B4-BE49-F238E27FC236}">
              <a16:creationId xmlns:a16="http://schemas.microsoft.com/office/drawing/2014/main" id="{4C6B7D1E-FF3A-4AEF-85F3-96B93CB0143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0" name="直線コネクタ 559">
          <a:extLst>
            <a:ext uri="{FF2B5EF4-FFF2-40B4-BE49-F238E27FC236}">
              <a16:creationId xmlns:a16="http://schemas.microsoft.com/office/drawing/2014/main" id="{3313DC07-2313-4D27-A4CD-B8D4132CD518}"/>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1" name="テキスト ボックス 560">
          <a:extLst>
            <a:ext uri="{FF2B5EF4-FFF2-40B4-BE49-F238E27FC236}">
              <a16:creationId xmlns:a16="http://schemas.microsoft.com/office/drawing/2014/main" id="{9E2D1B1D-DF53-47E2-B01A-94566E58644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2" name="直線コネクタ 561">
          <a:extLst>
            <a:ext uri="{FF2B5EF4-FFF2-40B4-BE49-F238E27FC236}">
              <a16:creationId xmlns:a16="http://schemas.microsoft.com/office/drawing/2014/main" id="{3A61FFE5-4A22-4396-A120-78A191CEB77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3" name="テキスト ボックス 562">
          <a:extLst>
            <a:ext uri="{FF2B5EF4-FFF2-40B4-BE49-F238E27FC236}">
              <a16:creationId xmlns:a16="http://schemas.microsoft.com/office/drawing/2014/main" id="{08D68679-7B5D-4149-9490-E44ACF2D461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4" name="直線コネクタ 563">
          <a:extLst>
            <a:ext uri="{FF2B5EF4-FFF2-40B4-BE49-F238E27FC236}">
              <a16:creationId xmlns:a16="http://schemas.microsoft.com/office/drawing/2014/main" id="{7553FD3D-F655-42BF-870B-7BB3B148E8E7}"/>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65" name="テキスト ボックス 564">
          <a:extLst>
            <a:ext uri="{FF2B5EF4-FFF2-40B4-BE49-F238E27FC236}">
              <a16:creationId xmlns:a16="http://schemas.microsoft.com/office/drawing/2014/main" id="{86A43932-308B-422E-9F75-1775F12CE76C}"/>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6" name="直線コネクタ 565">
          <a:extLst>
            <a:ext uri="{FF2B5EF4-FFF2-40B4-BE49-F238E27FC236}">
              <a16:creationId xmlns:a16="http://schemas.microsoft.com/office/drawing/2014/main" id="{4CADCE61-2667-4E2B-AF42-174A28589E4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7" name="テキスト ボックス 566">
          <a:extLst>
            <a:ext uri="{FF2B5EF4-FFF2-40B4-BE49-F238E27FC236}">
              <a16:creationId xmlns:a16="http://schemas.microsoft.com/office/drawing/2014/main" id="{738692B7-07F3-4C12-B189-45EEB1609CC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8" name="【庁舎】&#10;一人当たり面積グラフ枠">
          <a:extLst>
            <a:ext uri="{FF2B5EF4-FFF2-40B4-BE49-F238E27FC236}">
              <a16:creationId xmlns:a16="http://schemas.microsoft.com/office/drawing/2014/main" id="{723EF9BC-B6B1-4D2F-B5A1-8D6442D8693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69" name="直線コネクタ 568">
          <a:extLst>
            <a:ext uri="{FF2B5EF4-FFF2-40B4-BE49-F238E27FC236}">
              <a16:creationId xmlns:a16="http://schemas.microsoft.com/office/drawing/2014/main" id="{BFBA0814-B2D7-4C4A-8DC9-DC765ADD8C55}"/>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70" name="【庁舎】&#10;一人当たり面積最小値テキスト">
          <a:extLst>
            <a:ext uri="{FF2B5EF4-FFF2-40B4-BE49-F238E27FC236}">
              <a16:creationId xmlns:a16="http://schemas.microsoft.com/office/drawing/2014/main" id="{7095AF7D-399F-4E03-B2B3-AADFBD6B2511}"/>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71" name="直線コネクタ 570">
          <a:extLst>
            <a:ext uri="{FF2B5EF4-FFF2-40B4-BE49-F238E27FC236}">
              <a16:creationId xmlns:a16="http://schemas.microsoft.com/office/drawing/2014/main" id="{2BB58A1D-0F53-44EE-9709-F7D4C214BCC4}"/>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72" name="【庁舎】&#10;一人当たり面積最大値テキスト">
          <a:extLst>
            <a:ext uri="{FF2B5EF4-FFF2-40B4-BE49-F238E27FC236}">
              <a16:creationId xmlns:a16="http://schemas.microsoft.com/office/drawing/2014/main" id="{0322B06F-12FD-40C7-B0C3-569CFE9ACD1C}"/>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73" name="直線コネクタ 572">
          <a:extLst>
            <a:ext uri="{FF2B5EF4-FFF2-40B4-BE49-F238E27FC236}">
              <a16:creationId xmlns:a16="http://schemas.microsoft.com/office/drawing/2014/main" id="{EA97E150-FDDB-463B-868E-3E9C33A0B175}"/>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574" name="【庁舎】&#10;一人当たり面積平均値テキスト">
          <a:extLst>
            <a:ext uri="{FF2B5EF4-FFF2-40B4-BE49-F238E27FC236}">
              <a16:creationId xmlns:a16="http://schemas.microsoft.com/office/drawing/2014/main" id="{33D2F868-B103-4282-841C-0DDE6CD383D6}"/>
            </a:ext>
          </a:extLst>
        </xdr:cNvPr>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75" name="フローチャート: 判断 574">
          <a:extLst>
            <a:ext uri="{FF2B5EF4-FFF2-40B4-BE49-F238E27FC236}">
              <a16:creationId xmlns:a16="http://schemas.microsoft.com/office/drawing/2014/main" id="{6AB5B17D-306D-47BC-81FA-78F148B10725}"/>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76" name="フローチャート: 判断 575">
          <a:extLst>
            <a:ext uri="{FF2B5EF4-FFF2-40B4-BE49-F238E27FC236}">
              <a16:creationId xmlns:a16="http://schemas.microsoft.com/office/drawing/2014/main" id="{FA8C2E08-9C63-428B-B9B1-B37874FCA02E}"/>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577" name="n_1aveValue【庁舎】&#10;一人当たり面積">
          <a:extLst>
            <a:ext uri="{FF2B5EF4-FFF2-40B4-BE49-F238E27FC236}">
              <a16:creationId xmlns:a16="http://schemas.microsoft.com/office/drawing/2014/main" id="{D7E37B20-9C2D-4560-B58F-FB04DD334EE2}"/>
            </a:ext>
          </a:extLst>
        </xdr:cNvPr>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78" name="フローチャート: 判断 577">
          <a:extLst>
            <a:ext uri="{FF2B5EF4-FFF2-40B4-BE49-F238E27FC236}">
              <a16:creationId xmlns:a16="http://schemas.microsoft.com/office/drawing/2014/main" id="{583D35C2-B9CA-442A-B3F0-6063AA4852B8}"/>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579" name="n_2aveValue【庁舎】&#10;一人当たり面積">
          <a:extLst>
            <a:ext uri="{FF2B5EF4-FFF2-40B4-BE49-F238E27FC236}">
              <a16:creationId xmlns:a16="http://schemas.microsoft.com/office/drawing/2014/main" id="{7CB5FCE2-1063-40EB-9087-E22B49B0312A}"/>
            </a:ext>
          </a:extLst>
        </xdr:cNvPr>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C7279618-3D71-49E9-9732-84CD8C7C372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9771A63-C32A-4C81-A564-4F3876CAE87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8B702212-9128-4195-A54A-379BD7134DD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40910CD4-E2CD-49B7-A175-0F17659AC18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B336F9E2-43A6-4392-82DC-FCEAB2B5354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43917</xdr:rowOff>
    </xdr:from>
    <xdr:to>
      <xdr:col>112</xdr:col>
      <xdr:colOff>38100</xdr:colOff>
      <xdr:row>107</xdr:row>
      <xdr:rowOff>145517</xdr:rowOff>
    </xdr:to>
    <xdr:sp macro="" textlink="">
      <xdr:nvSpPr>
        <xdr:cNvPr id="585" name="楕円 584">
          <a:extLst>
            <a:ext uri="{FF2B5EF4-FFF2-40B4-BE49-F238E27FC236}">
              <a16:creationId xmlns:a16="http://schemas.microsoft.com/office/drawing/2014/main" id="{6AD753E5-B37C-4793-9758-DC3128657528}"/>
            </a:ext>
          </a:extLst>
        </xdr:cNvPr>
        <xdr:cNvSpPr/>
      </xdr:nvSpPr>
      <xdr:spPr>
        <a:xfrm>
          <a:off x="21272500" y="1838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45517</xdr:rowOff>
    </xdr:from>
    <xdr:to>
      <xdr:col>107</xdr:col>
      <xdr:colOff>101600</xdr:colOff>
      <xdr:row>107</xdr:row>
      <xdr:rowOff>147117</xdr:rowOff>
    </xdr:to>
    <xdr:sp macro="" textlink="">
      <xdr:nvSpPr>
        <xdr:cNvPr id="586" name="楕円 585">
          <a:extLst>
            <a:ext uri="{FF2B5EF4-FFF2-40B4-BE49-F238E27FC236}">
              <a16:creationId xmlns:a16="http://schemas.microsoft.com/office/drawing/2014/main" id="{76C515C7-9C49-4E77-A8A9-74568A7F3D1C}"/>
            </a:ext>
          </a:extLst>
        </xdr:cNvPr>
        <xdr:cNvSpPr/>
      </xdr:nvSpPr>
      <xdr:spPr>
        <a:xfrm>
          <a:off x="20383500" y="1839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94717</xdr:rowOff>
    </xdr:from>
    <xdr:to>
      <xdr:col>111</xdr:col>
      <xdr:colOff>177800</xdr:colOff>
      <xdr:row>107</xdr:row>
      <xdr:rowOff>96317</xdr:rowOff>
    </xdr:to>
    <xdr:cxnSp macro="">
      <xdr:nvCxnSpPr>
        <xdr:cNvPr id="587" name="直線コネクタ 586">
          <a:extLst>
            <a:ext uri="{FF2B5EF4-FFF2-40B4-BE49-F238E27FC236}">
              <a16:creationId xmlns:a16="http://schemas.microsoft.com/office/drawing/2014/main" id="{66A0E3DA-0E93-4D62-B5F8-81A10D99689A}"/>
            </a:ext>
          </a:extLst>
        </xdr:cNvPr>
        <xdr:cNvCxnSpPr/>
      </xdr:nvCxnSpPr>
      <xdr:spPr>
        <a:xfrm flipV="1">
          <a:off x="20434300" y="1843986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136644</xdr:rowOff>
    </xdr:from>
    <xdr:ext cx="469744" cy="259045"/>
    <xdr:sp macro="" textlink="">
      <xdr:nvSpPr>
        <xdr:cNvPr id="588" name="n_1mainValue【庁舎】&#10;一人当たり面積">
          <a:extLst>
            <a:ext uri="{FF2B5EF4-FFF2-40B4-BE49-F238E27FC236}">
              <a16:creationId xmlns:a16="http://schemas.microsoft.com/office/drawing/2014/main" id="{1981BCA3-4062-4C27-A9B9-5B5B716CCCD4}"/>
            </a:ext>
          </a:extLst>
        </xdr:cNvPr>
        <xdr:cNvSpPr txBox="1"/>
      </xdr:nvSpPr>
      <xdr:spPr>
        <a:xfrm>
          <a:off x="21075727" y="1848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138244</xdr:rowOff>
    </xdr:from>
    <xdr:ext cx="469744" cy="259045"/>
    <xdr:sp macro="" textlink="">
      <xdr:nvSpPr>
        <xdr:cNvPr id="589" name="n_2mainValue【庁舎】&#10;一人当たり面積">
          <a:extLst>
            <a:ext uri="{FF2B5EF4-FFF2-40B4-BE49-F238E27FC236}">
              <a16:creationId xmlns:a16="http://schemas.microsoft.com/office/drawing/2014/main" id="{9820A4E0-ACE2-45E0-BDC4-5000E485B2C2}"/>
            </a:ext>
          </a:extLst>
        </xdr:cNvPr>
        <xdr:cNvSpPr txBox="1"/>
      </xdr:nvSpPr>
      <xdr:spPr>
        <a:xfrm>
          <a:off x="20199427" y="1848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0" name="正方形/長方形 589">
          <a:extLst>
            <a:ext uri="{FF2B5EF4-FFF2-40B4-BE49-F238E27FC236}">
              <a16:creationId xmlns:a16="http://schemas.microsoft.com/office/drawing/2014/main" id="{9795A628-B3E8-4654-A05F-9CBFA45ED96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1" name="正方形/長方形 590">
          <a:extLst>
            <a:ext uri="{FF2B5EF4-FFF2-40B4-BE49-F238E27FC236}">
              <a16:creationId xmlns:a16="http://schemas.microsoft.com/office/drawing/2014/main" id="{E10098D6-E8BA-4A99-B632-820B15470C4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2" name="テキスト ボックス 591">
          <a:extLst>
            <a:ext uri="{FF2B5EF4-FFF2-40B4-BE49-F238E27FC236}">
              <a16:creationId xmlns:a16="http://schemas.microsoft.com/office/drawing/2014/main" id="{865520FF-AB82-437D-ABF3-2F3FB9B5003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類似団体平均と比較して特に有形固定資産減価償却率が高くなっている施設は、体育館・プール、保健センター・保健所、消防施設及び庁舎であり、建設から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年以上経過している施設が多く、庁舎については建設から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年以上経過しているため、高くなっている。</a:t>
          </a:r>
        </a:p>
        <a:p>
          <a:r>
            <a:rPr kumimoji="1" lang="ja-JP" altLang="en-US" sz="1300">
              <a:latin typeface="ＭＳ Ｐゴシック" panose="020B0600070205080204" pitchFamily="50" charset="-128"/>
              <a:ea typeface="ＭＳ Ｐゴシック" panose="020B0600070205080204" pitchFamily="50" charset="-128"/>
            </a:rPr>
            <a:t>今後の方策として、消防施設については令和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年度に防災センターの大規模改修工事を行う。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その他施設については、平成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年度に策定した公共施設等総合管理計画に基づき、施設の大規模な改修を想定しつつ、施設規模の最適化や保全による長寿命化等を進め、トータルコストの削減に取り組んでいく。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3,205
3,196
170.11
3,959,364
3,828,341
127,864
2,167,390
4,174,877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農業が主要産業であるが、大規模農家の割合が大きく、農家所得が高いこと等により、類似団体内</a:t>
          </a:r>
          <a:r>
            <a:rPr kumimoji="1" lang="ja-JP" altLang="en-US" sz="1100">
              <a:solidFill>
                <a:schemeClr val="dk1"/>
              </a:solidFill>
              <a:effectLst/>
              <a:latin typeface="+mn-lt"/>
              <a:ea typeface="+mn-ea"/>
              <a:cs typeface="+mn-cs"/>
            </a:rPr>
            <a:t>平均を上回り、</a:t>
          </a:r>
          <a:r>
            <a:rPr kumimoji="1" lang="ja-JP" altLang="ja-JP" sz="1100">
              <a:solidFill>
                <a:schemeClr val="dk1"/>
              </a:solidFill>
              <a:effectLst/>
              <a:latin typeface="+mn-lt"/>
              <a:ea typeface="+mn-ea"/>
              <a:cs typeface="+mn-cs"/>
            </a:rPr>
            <a:t>において順位</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上位になっている。</a:t>
          </a:r>
          <a:endParaRPr lang="ja-JP" altLang="ja-JP" sz="1400">
            <a:effectLst/>
          </a:endParaRPr>
        </a:p>
        <a:p>
          <a:r>
            <a:rPr kumimoji="1" lang="ja-JP" altLang="ja-JP" sz="1100">
              <a:solidFill>
                <a:schemeClr val="dk1"/>
              </a:solidFill>
              <a:effectLst/>
              <a:latin typeface="+mn-lt"/>
              <a:ea typeface="+mn-ea"/>
              <a:cs typeface="+mn-cs"/>
            </a:rPr>
            <a:t>　特に、村税の徴収率については例年９</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％を超える高い率で推移しており、</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この水準を維持</a:t>
          </a:r>
          <a:r>
            <a:rPr kumimoji="1" lang="ja-JP" altLang="en-US" sz="1100">
              <a:solidFill>
                <a:schemeClr val="dk1"/>
              </a:solidFill>
              <a:effectLst/>
              <a:latin typeface="+mn-lt"/>
              <a:ea typeface="+mn-ea"/>
              <a:cs typeface="+mn-cs"/>
            </a:rPr>
            <a:t>し、自主財源の確保を図る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また、今後、計画的な繰上償還の実施や、事務事業の見直し等により経常経費の削減、行政の効率化に取り組む。</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143510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078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151554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158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151554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158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101194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24994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225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33037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100754</xdr:rowOff>
    </xdr:from>
    <xdr:to>
      <xdr:col>11</xdr:col>
      <xdr:colOff>82550</xdr:colOff>
      <xdr:row>44</xdr:row>
      <xdr:rowOff>30904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41081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24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33037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平成２９年度は米の収量、米価が上がったために村税収入は増となったが、地方交付税、臨時財政対策債は減となった。</a:t>
          </a:r>
        </a:p>
        <a:p>
          <a:r>
            <a:rPr kumimoji="1" lang="ja-JP" altLang="en-US" sz="1000">
              <a:solidFill>
                <a:schemeClr val="dk1"/>
              </a:solidFill>
              <a:effectLst/>
              <a:latin typeface="+mn-lt"/>
              <a:ea typeface="+mn-ea"/>
              <a:cs typeface="+mn-cs"/>
            </a:rPr>
            <a:t>　歳出においては退職手当組合負担金の増により人件費が増となったほか、認定こども園建設事業に伴う備品購入により物件費が増となった。</a:t>
          </a:r>
          <a:r>
            <a:rPr kumimoji="1" lang="ja-JP" altLang="ja-JP" sz="1000">
              <a:solidFill>
                <a:schemeClr val="dk1"/>
              </a:solidFill>
              <a:effectLst/>
              <a:latin typeface="+mn-lt"/>
              <a:ea typeface="+mn-ea"/>
              <a:cs typeface="+mn-cs"/>
            </a:rPr>
            <a:t>は増加となり、経常収支比率は</a:t>
          </a:r>
          <a:r>
            <a:rPr kumimoji="1" lang="en-US" altLang="ja-JP" sz="1000">
              <a:solidFill>
                <a:schemeClr val="dk1"/>
              </a:solidFill>
              <a:effectLst/>
              <a:latin typeface="+mn-lt"/>
              <a:ea typeface="+mn-ea"/>
              <a:cs typeface="+mn-cs"/>
            </a:rPr>
            <a:t>5.5</a:t>
          </a:r>
          <a:r>
            <a:rPr kumimoji="1" lang="ja-JP" altLang="ja-JP" sz="1000">
              <a:solidFill>
                <a:schemeClr val="dk1"/>
              </a:solidFill>
              <a:effectLst/>
              <a:latin typeface="+mn-lt"/>
              <a:ea typeface="+mn-ea"/>
              <a:cs typeface="+mn-cs"/>
            </a:rPr>
            <a:t>ポイント増加した。</a:t>
          </a:r>
          <a:endParaRPr lang="ja-JP" altLang="ja-JP" sz="1100">
            <a:effectLst/>
          </a:endParaRPr>
        </a:p>
        <a:p>
          <a:r>
            <a:rPr kumimoji="1" lang="ja-JP" altLang="ja-JP" sz="1000">
              <a:solidFill>
                <a:schemeClr val="dk1"/>
              </a:solidFill>
              <a:effectLst/>
              <a:latin typeface="+mn-lt"/>
              <a:ea typeface="+mn-ea"/>
              <a:cs typeface="+mn-cs"/>
            </a:rPr>
            <a:t>　今後は、平成３３年度から着工が予定されているかんがい排水対策等の大規模な国営事業</a:t>
          </a:r>
          <a:r>
            <a:rPr kumimoji="1" lang="ja-JP" altLang="en-US" sz="1000">
              <a:solidFill>
                <a:schemeClr val="dk1"/>
              </a:solidFill>
              <a:effectLst/>
              <a:latin typeface="+mn-lt"/>
              <a:ea typeface="+mn-ea"/>
              <a:cs typeface="+mn-cs"/>
            </a:rPr>
            <a:t>により</a:t>
          </a:r>
          <a:r>
            <a:rPr kumimoji="1" lang="ja-JP" altLang="ja-JP" sz="1000">
              <a:solidFill>
                <a:schemeClr val="dk1"/>
              </a:solidFill>
              <a:effectLst/>
              <a:latin typeface="+mn-lt"/>
              <a:ea typeface="+mn-ea"/>
              <a:cs typeface="+mn-cs"/>
            </a:rPr>
            <a:t>、公債費の増加が見込まれることから、引き続き繰上償還の実施により利子償還金の抑制・縮減に努めるとともに、事務事業の見直しにより経常経費の削減を図る。</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74749</xdr:rowOff>
    </xdr:from>
    <xdr:to>
      <xdr:col>23</xdr:col>
      <xdr:colOff>133350</xdr:colOff>
      <xdr:row>66</xdr:row>
      <xdr:rowOff>110127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218999"/>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56606</xdr:rowOff>
    </xdr:from>
    <xdr:to>
      <xdr:col>19</xdr:col>
      <xdr:colOff>133350</xdr:colOff>
      <xdr:row>65</xdr:row>
      <xdr:rowOff>74749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029406"/>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56606</xdr:rowOff>
    </xdr:from>
    <xdr:to>
      <xdr:col>15</xdr:col>
      <xdr:colOff>82550</xdr:colOff>
      <xdr:row>65</xdr:row>
      <xdr:rowOff>81643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029406"/>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159113</xdr:rowOff>
    </xdr:from>
    <xdr:to>
      <xdr:col>11</xdr:col>
      <xdr:colOff>31750</xdr:colOff>
      <xdr:row>65</xdr:row>
      <xdr:rowOff>81643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960463"/>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59327</xdr:rowOff>
    </xdr:from>
    <xdr:to>
      <xdr:col>23</xdr:col>
      <xdr:colOff>184150</xdr:colOff>
      <xdr:row>66</xdr:row>
      <xdr:rowOff>160927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37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31404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3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23949</xdr:rowOff>
    </xdr:from>
    <xdr:to>
      <xdr:col>19</xdr:col>
      <xdr:colOff>184150</xdr:colOff>
      <xdr:row>65</xdr:row>
      <xdr:rowOff>125549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110326</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5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5806</xdr:rowOff>
    </xdr:from>
    <xdr:to>
      <xdr:col>15</xdr:col>
      <xdr:colOff>133350</xdr:colOff>
      <xdr:row>64</xdr:row>
      <xdr:rowOff>107406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92183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06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30843</xdr:rowOff>
    </xdr:from>
    <xdr:to>
      <xdr:col>11</xdr:col>
      <xdr:colOff>82550</xdr:colOff>
      <xdr:row>65</xdr:row>
      <xdr:rowOff>132443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117220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26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108313</xdr:rowOff>
    </xdr:from>
    <xdr:to>
      <xdr:col>7</xdr:col>
      <xdr:colOff>31750</xdr:colOff>
      <xdr:row>64</xdr:row>
      <xdr:rowOff>38463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23240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[396,775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全国平均、県平均</a:t>
          </a:r>
          <a:r>
            <a:rPr kumimoji="1" lang="ja-JP" altLang="en-US" sz="1050">
              <a:solidFill>
                <a:schemeClr val="dk1"/>
              </a:solidFill>
              <a:effectLst/>
              <a:latin typeface="+mn-lt"/>
              <a:ea typeface="+mn-ea"/>
              <a:cs typeface="+mn-cs"/>
            </a:rPr>
            <a:t>を大きく上回っているが、</a:t>
          </a:r>
          <a:r>
            <a:rPr kumimoji="1" lang="ja-JP" altLang="ja-JP" sz="1050">
              <a:solidFill>
                <a:schemeClr val="dk1"/>
              </a:solidFill>
              <a:effectLst/>
              <a:latin typeface="+mn-lt"/>
              <a:ea typeface="+mn-ea"/>
              <a:cs typeface="+mn-cs"/>
            </a:rPr>
            <a:t>類似団体平均はやや</a:t>
          </a:r>
          <a:r>
            <a:rPr kumimoji="1" lang="ja-JP" altLang="en-US" sz="1050">
              <a:solidFill>
                <a:schemeClr val="dk1"/>
              </a:solidFill>
              <a:effectLst/>
              <a:latin typeface="+mn-lt"/>
              <a:ea typeface="+mn-ea"/>
              <a:cs typeface="+mn-cs"/>
            </a:rPr>
            <a:t>下回っている</a:t>
          </a:r>
          <a:r>
            <a:rPr kumimoji="1" lang="ja-JP" altLang="ja-JP" sz="1050">
              <a:solidFill>
                <a:schemeClr val="dk1"/>
              </a:solidFill>
              <a:effectLst/>
              <a:latin typeface="+mn-lt"/>
              <a:ea typeface="+mn-ea"/>
              <a:cs typeface="+mn-cs"/>
            </a:rPr>
            <a:t>。</a:t>
          </a:r>
          <a:endParaRPr lang="ja-JP" altLang="ja-JP" sz="1200">
            <a:effectLst/>
          </a:endParaRPr>
        </a:p>
        <a:p>
          <a:r>
            <a:rPr kumimoji="1" lang="ja-JP" altLang="ja-JP" sz="1050">
              <a:solidFill>
                <a:schemeClr val="dk1"/>
              </a:solidFill>
              <a:effectLst/>
              <a:latin typeface="+mn-lt"/>
              <a:ea typeface="+mn-ea"/>
              <a:cs typeface="+mn-cs"/>
            </a:rPr>
            <a:t>　物件費が多額となっている</a:t>
          </a:r>
          <a:r>
            <a:rPr kumimoji="1" lang="ja-JP" altLang="en-US" sz="1050">
              <a:solidFill>
                <a:schemeClr val="dk1"/>
              </a:solidFill>
              <a:effectLst/>
              <a:latin typeface="+mn-lt"/>
              <a:ea typeface="+mn-ea"/>
              <a:cs typeface="+mn-cs"/>
            </a:rPr>
            <a:t>の</a:t>
          </a:r>
          <a:r>
            <a:rPr kumimoji="1" lang="ja-JP" altLang="ja-JP" sz="1050">
              <a:solidFill>
                <a:schemeClr val="dk1"/>
              </a:solidFill>
              <a:effectLst/>
              <a:latin typeface="+mn-lt"/>
              <a:ea typeface="+mn-ea"/>
              <a:cs typeface="+mn-cs"/>
            </a:rPr>
            <a:t>は、温泉保養センターやケアハウス、村民センター等、村営施設の多くを指定管理委託して</a:t>
          </a:r>
          <a:r>
            <a:rPr kumimoji="1" lang="ja-JP" altLang="en-US" sz="1050">
              <a:solidFill>
                <a:schemeClr val="dk1"/>
              </a:solidFill>
              <a:effectLst/>
              <a:latin typeface="+mn-lt"/>
              <a:ea typeface="+mn-ea"/>
              <a:cs typeface="+mn-cs"/>
            </a:rPr>
            <a:t>おり、その委託費が</a:t>
          </a:r>
          <a:r>
            <a:rPr kumimoji="1" lang="ja-JP" altLang="ja-JP" sz="1050">
              <a:solidFill>
                <a:schemeClr val="dk1"/>
              </a:solidFill>
              <a:effectLst/>
              <a:latin typeface="+mn-lt"/>
              <a:ea typeface="+mn-ea"/>
              <a:cs typeface="+mn-cs"/>
            </a:rPr>
            <a:t>要因となっている。</a:t>
          </a:r>
          <a:r>
            <a:rPr kumimoji="1" lang="ja-JP" altLang="en-US" sz="1050">
              <a:solidFill>
                <a:schemeClr val="dk1"/>
              </a:solidFill>
              <a:effectLst/>
              <a:latin typeface="+mn-lt"/>
              <a:ea typeface="+mn-ea"/>
              <a:cs typeface="+mn-cs"/>
            </a:rPr>
            <a:t>また、平成２９年度は認定こども園建設事業にかかる備品購入費増の影響で物件費が増となっている。</a:t>
          </a:r>
          <a:endParaRPr lang="ja-JP" altLang="ja-JP" sz="1200">
            <a:effectLst/>
          </a:endParaRPr>
        </a:p>
        <a:p>
          <a:r>
            <a:rPr kumimoji="1" lang="ja-JP" altLang="ja-JP" sz="1050">
              <a:solidFill>
                <a:schemeClr val="dk1"/>
              </a:solidFill>
              <a:effectLst/>
              <a:latin typeface="+mn-lt"/>
              <a:ea typeface="+mn-ea"/>
              <a:cs typeface="+mn-cs"/>
            </a:rPr>
            <a:t>　また、人件費</a:t>
          </a:r>
          <a:r>
            <a:rPr kumimoji="1" lang="ja-JP" altLang="en-US" sz="1050">
              <a:solidFill>
                <a:schemeClr val="dk1"/>
              </a:solidFill>
              <a:effectLst/>
              <a:latin typeface="+mn-lt"/>
              <a:ea typeface="+mn-ea"/>
              <a:cs typeface="+mn-cs"/>
            </a:rPr>
            <a:t>については、職員数は大きな変動もなく前年並で推移している。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事業の見直し等によりできる限り人員削減を進め、物件費についても一層の経常経費の抑制に努めて行政の効率化に取り組み、歳出の削減を図る。</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130815</xdr:rowOff>
    </xdr:from>
    <xdr:to>
      <xdr:col>23</xdr:col>
      <xdr:colOff>133350</xdr:colOff>
      <xdr:row>82</xdr:row>
      <xdr:rowOff>140227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89715"/>
          <a:ext cx="838200" cy="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130815</xdr:rowOff>
    </xdr:from>
    <xdr:to>
      <xdr:col>19</xdr:col>
      <xdr:colOff>133350</xdr:colOff>
      <xdr:row>82</xdr:row>
      <xdr:rowOff>133879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189715"/>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133879</xdr:rowOff>
    </xdr:from>
    <xdr:to>
      <xdr:col>15</xdr:col>
      <xdr:colOff>82550</xdr:colOff>
      <xdr:row>83</xdr:row>
      <xdr:rowOff>26646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192779"/>
          <a:ext cx="889000" cy="6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122909</xdr:rowOff>
    </xdr:from>
    <xdr:to>
      <xdr:col>11</xdr:col>
      <xdr:colOff>31750</xdr:colOff>
      <xdr:row>83</xdr:row>
      <xdr:rowOff>26646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81809"/>
          <a:ext cx="889000" cy="7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89427</xdr:rowOff>
    </xdr:from>
    <xdr:to>
      <xdr:col>23</xdr:col>
      <xdr:colOff>184150</xdr:colOff>
      <xdr:row>83</xdr:row>
      <xdr:rowOff>19577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4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105954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9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80015</xdr:rowOff>
    </xdr:from>
    <xdr:to>
      <xdr:col>19</xdr:col>
      <xdr:colOff>184150</xdr:colOff>
      <xdr:row>83</xdr:row>
      <xdr:rowOff>10165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3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20342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0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83079</xdr:rowOff>
    </xdr:from>
    <xdr:to>
      <xdr:col>15</xdr:col>
      <xdr:colOff>133350</xdr:colOff>
      <xdr:row>83</xdr:row>
      <xdr:rowOff>13229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169456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2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147296</xdr:rowOff>
    </xdr:from>
    <xdr:to>
      <xdr:col>11</xdr:col>
      <xdr:colOff>82550</xdr:colOff>
      <xdr:row>83</xdr:row>
      <xdr:rowOff>77446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0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62223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9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72109</xdr:rowOff>
    </xdr:from>
    <xdr:to>
      <xdr:col>7</xdr:col>
      <xdr:colOff>31750</xdr:colOff>
      <xdr:row>83</xdr:row>
      <xdr:rowOff>2259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3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158486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1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ea"/>
              <a:ea typeface="+mn-ea"/>
              <a:cs typeface="+mn-cs"/>
            </a:rPr>
            <a:t>平成２９年度数値は、平成３１年１⽉末時点において未公表のため、平成２８年度数値と同じものとなっております。</a:t>
          </a:r>
          <a:endParaRPr kumimoji="1" lang="en-US" altLang="ja-JP" sz="1000">
            <a:solidFill>
              <a:schemeClr val="dk1"/>
            </a:solidFill>
            <a:effectLst/>
            <a:latin typeface="+mn-ea"/>
            <a:ea typeface="+mn-ea"/>
            <a:cs typeface="+mn-cs"/>
          </a:endParaRPr>
        </a:p>
        <a:p>
          <a:r>
            <a:rPr kumimoji="1" lang="ja-JP" altLang="en-US" sz="1000">
              <a:solidFill>
                <a:schemeClr val="dk1"/>
              </a:solidFill>
              <a:effectLst/>
              <a:latin typeface="+mn-ea"/>
              <a:ea typeface="+mn-ea"/>
              <a:cs typeface="+mn-cs"/>
            </a:rPr>
            <a:t>　全国町村平均との比較ではやや低い水準となっているが、類似団体との比較では高い水準となっている。これは、国家公務員と給与の開きが大きい中堅層以上の職員構成が少なく、若年層職員が多いこと等によるものである。</a:t>
          </a:r>
        </a:p>
        <a:p>
          <a:r>
            <a:rPr kumimoji="1" lang="ja-JP" altLang="en-US" sz="1000">
              <a:solidFill>
                <a:schemeClr val="dk1"/>
              </a:solidFill>
              <a:effectLst/>
              <a:latin typeface="+mn-ea"/>
              <a:ea typeface="+mn-ea"/>
              <a:cs typeface="+mn-cs"/>
            </a:rPr>
            <a:t>　前年度から減となっている要因については、退職職員との入替に伴う若年層職員の増によるものである。</a:t>
          </a:r>
        </a:p>
        <a:p>
          <a:r>
            <a:rPr kumimoji="1" lang="ja-JP" altLang="en-US" sz="1000">
              <a:solidFill>
                <a:schemeClr val="dk1"/>
              </a:solidFill>
              <a:effectLst/>
              <a:latin typeface="+mn-ea"/>
              <a:ea typeface="+mn-ea"/>
              <a:cs typeface="+mn-cs"/>
            </a:rPr>
            <a:t>　地域の民間企業の平均給与の状況等を踏まえ、今後も給与の適正化に努める。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86</xdr:row>
      <xdr:rowOff>149861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94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149861</xdr:rowOff>
    </xdr:from>
    <xdr:to>
      <xdr:col>77</xdr:col>
      <xdr:colOff>44450</xdr:colOff>
      <xdr:row>87</xdr:row>
      <xdr:rowOff>56832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894561"/>
          <a:ext cx="889000" cy="7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53339</xdr:rowOff>
    </xdr:from>
    <xdr:to>
      <xdr:col>72</xdr:col>
      <xdr:colOff>203200</xdr:colOff>
      <xdr:row>87</xdr:row>
      <xdr:rowOff>56832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98039"/>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53339</xdr:rowOff>
    </xdr:from>
    <xdr:to>
      <xdr:col>68</xdr:col>
      <xdr:colOff>152400</xdr:colOff>
      <xdr:row>86</xdr:row>
      <xdr:rowOff>95568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798039"/>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115588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39388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612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xdr:rowOff>
    </xdr:from>
    <xdr:to>
      <xdr:col>73</xdr:col>
      <xdr:colOff>44450</xdr:colOff>
      <xdr:row>87</xdr:row>
      <xdr:rowOff>107632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92409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2539</xdr:rowOff>
    </xdr:from>
    <xdr:to>
      <xdr:col>68</xdr:col>
      <xdr:colOff>203200</xdr:colOff>
      <xdr:row>86</xdr:row>
      <xdr:rowOff>104139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44768</xdr:rowOff>
    </xdr:from>
    <xdr:to>
      <xdr:col>64</xdr:col>
      <xdr:colOff>152400</xdr:colOff>
      <xdr:row>86</xdr:row>
      <xdr:rowOff>146368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156545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5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a:t>※</a:t>
          </a:r>
          <a:r>
            <a:rPr lang="ja-JP" altLang="en-US"/>
            <a:t>平成２９年度職員数については、平成３１年１月末時点において 未公表のため、平成２８年度職員数を用いています。</a:t>
          </a:r>
          <a:endParaRPr lang="en-US" altLang="ja-JP"/>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職員数については大潟村職員定数条例に基づき、定数（６３名）で推移しており、類似団体平均を下回っている。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居住地域が多数点在している団体と比べると、居住区が村の中心部にコンパクトに集約されいているため、少ない職員数でも行政サービスの提供ができ、さらに組織改編を行いながら効率的な事務執行に努めている。</a:t>
          </a:r>
        </a:p>
        <a:p>
          <a:r>
            <a:rPr kumimoji="1" lang="ja-JP" altLang="en-US" sz="1100">
              <a:solidFill>
                <a:schemeClr val="dk1"/>
              </a:solidFill>
              <a:effectLst/>
              <a:latin typeface="+mn-lt"/>
              <a:ea typeface="+mn-ea"/>
              <a:cs typeface="+mn-cs"/>
            </a:rPr>
            <a:t>　引き続き住民サービスの向上も</a:t>
          </a:r>
          <a:r>
            <a:rPr kumimoji="1" lang="ja-JP" altLang="ja-JP" sz="1100">
              <a:solidFill>
                <a:schemeClr val="dk1"/>
              </a:solidFill>
              <a:effectLst/>
              <a:latin typeface="+mn-lt"/>
              <a:ea typeface="+mn-ea"/>
              <a:cs typeface="+mn-cs"/>
            </a:rPr>
            <a:t>勘案しながら今後もより適切な定員管理に努める。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41440</xdr:rowOff>
    </xdr:from>
    <xdr:to>
      <xdr:col>81</xdr:col>
      <xdr:colOff>44450</xdr:colOff>
      <xdr:row>61</xdr:row>
      <xdr:rowOff>41681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499890"/>
          <a:ext cx="8382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22619</xdr:rowOff>
    </xdr:from>
    <xdr:to>
      <xdr:col>77</xdr:col>
      <xdr:colOff>44450</xdr:colOff>
      <xdr:row>61</xdr:row>
      <xdr:rowOff>41440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481069"/>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22619</xdr:rowOff>
    </xdr:from>
    <xdr:to>
      <xdr:col>72</xdr:col>
      <xdr:colOff>203200</xdr:colOff>
      <xdr:row>61</xdr:row>
      <xdr:rowOff>25032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48106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23584</xdr:rowOff>
    </xdr:from>
    <xdr:to>
      <xdr:col>68</xdr:col>
      <xdr:colOff>152400</xdr:colOff>
      <xdr:row>61</xdr:row>
      <xdr:rowOff>25032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82034"/>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162331</xdr:rowOff>
    </xdr:from>
    <xdr:to>
      <xdr:col>81</xdr:col>
      <xdr:colOff>95250</xdr:colOff>
      <xdr:row>61</xdr:row>
      <xdr:rowOff>92481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7408</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9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162090</xdr:rowOff>
    </xdr:from>
    <xdr:to>
      <xdr:col>77</xdr:col>
      <xdr:colOff>95250</xdr:colOff>
      <xdr:row>61</xdr:row>
      <xdr:rowOff>92240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4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102417</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217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143269</xdr:rowOff>
    </xdr:from>
    <xdr:to>
      <xdr:col>73</xdr:col>
      <xdr:colOff>44450</xdr:colOff>
      <xdr:row>61</xdr:row>
      <xdr:rowOff>73419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4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83596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19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145682</xdr:rowOff>
    </xdr:from>
    <xdr:to>
      <xdr:col>68</xdr:col>
      <xdr:colOff>203200</xdr:colOff>
      <xdr:row>61</xdr:row>
      <xdr:rowOff>75832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43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86009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20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144234</xdr:rowOff>
    </xdr:from>
    <xdr:to>
      <xdr:col>64</xdr:col>
      <xdr:colOff>152400</xdr:colOff>
      <xdr:row>61</xdr:row>
      <xdr:rowOff>74384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43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84561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20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実質公債費比率は</a:t>
          </a:r>
          <a:r>
            <a:rPr kumimoji="1" lang="en-US" altLang="ja-JP" sz="1100">
              <a:solidFill>
                <a:schemeClr val="dk1"/>
              </a:solidFill>
              <a:effectLst/>
              <a:latin typeface="+mn-lt"/>
              <a:ea typeface="+mn-ea"/>
              <a:cs typeface="+mn-cs"/>
            </a:rPr>
            <a:t>8.0%</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県平均</a:t>
          </a:r>
          <a:r>
            <a:rPr kumimoji="1" lang="ja-JP" altLang="en-US" sz="1100">
              <a:solidFill>
                <a:schemeClr val="dk1"/>
              </a:solidFill>
              <a:effectLst/>
              <a:latin typeface="+mn-lt"/>
              <a:ea typeface="+mn-ea"/>
              <a:cs typeface="+mn-cs"/>
            </a:rPr>
            <a:t>を下回っているが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全国平均、</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を上回</a:t>
          </a:r>
          <a:r>
            <a:rPr kumimoji="1" lang="ja-JP" altLang="ja-JP" sz="1100">
              <a:solidFill>
                <a:schemeClr val="dk1"/>
              </a:solidFill>
              <a:effectLst/>
              <a:latin typeface="+mn-lt"/>
              <a:ea typeface="+mn-ea"/>
              <a:cs typeface="+mn-cs"/>
            </a:rPr>
            <a:t>る比率となっている。</a:t>
          </a:r>
          <a:endParaRPr lang="ja-JP" altLang="ja-JP" sz="1400">
            <a:effectLst/>
          </a:endParaRPr>
        </a:p>
        <a:p>
          <a:r>
            <a:rPr kumimoji="1" lang="ja-JP" altLang="ja-JP" sz="1100">
              <a:solidFill>
                <a:schemeClr val="dk1"/>
              </a:solidFill>
              <a:effectLst/>
              <a:latin typeface="+mn-lt"/>
              <a:ea typeface="+mn-ea"/>
              <a:cs typeface="+mn-cs"/>
            </a:rPr>
            <a:t>　平成２７年度より小中学校校舎建て替えに伴う地方債の償還が開始され、償還のピークである平成３５年度までは比率が上昇し、その後は緩やかに比率が減少していくと見込まれる。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今後も、かんがい排水対策や認定こども園の建設等の事業の実施による比率の上昇が懸念されるが、</a:t>
          </a:r>
          <a:r>
            <a:rPr kumimoji="1" lang="ja-JP" altLang="ja-JP" sz="1100">
              <a:solidFill>
                <a:schemeClr val="dk1"/>
              </a:solidFill>
              <a:effectLst/>
              <a:latin typeface="+mn-lt"/>
              <a:ea typeface="+mn-ea"/>
              <a:cs typeface="+mn-cs"/>
            </a:rPr>
            <a:t>今後は地方債に大きく依存することのない財政運営を行うとともに、繰上償還の実施などに努め、より一層の財政健全化を図る。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42</xdr:row>
      <xdr:rowOff>25400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1056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76200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70091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151130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9286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151130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9286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将来負担比率は</a:t>
          </a:r>
          <a:r>
            <a:rPr kumimoji="1" lang="en-US" altLang="ja-JP" sz="1100">
              <a:solidFill>
                <a:schemeClr val="dk1"/>
              </a:solidFill>
              <a:effectLst/>
              <a:latin typeface="+mn-lt"/>
              <a:ea typeface="+mn-ea"/>
              <a:cs typeface="+mn-cs"/>
            </a:rPr>
            <a:t>60.8%</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県平均を下回っているが、全国平均、類似団体平均</a:t>
          </a:r>
          <a:r>
            <a:rPr kumimoji="1" lang="ja-JP" altLang="en-US" sz="1100">
              <a:solidFill>
                <a:schemeClr val="dk1"/>
              </a:solidFill>
              <a:effectLst/>
              <a:latin typeface="+mn-lt"/>
              <a:ea typeface="+mn-ea"/>
              <a:cs typeface="+mn-cs"/>
            </a:rPr>
            <a:t>を大きく上回っている。</a:t>
          </a:r>
          <a:endParaRPr lang="ja-JP" altLang="ja-JP" sz="1400">
            <a:effectLst/>
          </a:endParaRPr>
        </a:p>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度は認定こども園等建設事業に伴い地方債現在高が増加したことと、当該事業の実施に伴う認定こども園等建設整備基金の取り崩しにより、充当可能基金が減少したことから、比率は</a:t>
          </a:r>
          <a:r>
            <a:rPr kumimoji="1" lang="en-US" altLang="ja-JP" sz="1100">
              <a:solidFill>
                <a:schemeClr val="dk1"/>
              </a:solidFill>
              <a:effectLst/>
              <a:latin typeface="+mn-lt"/>
              <a:ea typeface="+mn-ea"/>
              <a:cs typeface="+mn-cs"/>
            </a:rPr>
            <a:t>15.5</a:t>
          </a:r>
          <a:r>
            <a:rPr kumimoji="1" lang="ja-JP" altLang="en-US" sz="1100">
              <a:solidFill>
                <a:schemeClr val="dk1"/>
              </a:solidFill>
              <a:effectLst/>
              <a:latin typeface="+mn-lt"/>
              <a:ea typeface="+mn-ea"/>
              <a:cs typeface="+mn-cs"/>
            </a:rPr>
            <a:t>ポイントの増となっている。</a:t>
          </a:r>
          <a:endParaRPr lang="ja-JP" altLang="ja-JP" sz="1400">
            <a:effectLst/>
          </a:endParaRPr>
        </a:p>
        <a:p>
          <a:r>
            <a:rPr kumimoji="1" lang="ja-JP" altLang="ja-JP" sz="1100">
              <a:solidFill>
                <a:schemeClr val="dk1"/>
              </a:solidFill>
              <a:effectLst/>
              <a:latin typeface="+mn-lt"/>
              <a:ea typeface="+mn-ea"/>
              <a:cs typeface="+mn-cs"/>
            </a:rPr>
            <a:t>　今後は平成３３年度から着工が予定されているかんがい排水対策等の大規模な国営事業の財源として</a:t>
          </a:r>
          <a:r>
            <a:rPr kumimoji="1" lang="ja-JP" altLang="en-US" sz="1100">
              <a:solidFill>
                <a:schemeClr val="dk1"/>
              </a:solidFill>
              <a:effectLst/>
              <a:latin typeface="+mn-lt"/>
              <a:ea typeface="+mn-ea"/>
              <a:cs typeface="+mn-cs"/>
            </a:rPr>
            <a:t>地方債残高</a:t>
          </a:r>
          <a:r>
            <a:rPr kumimoji="1" lang="ja-JP" altLang="ja-JP" sz="1100">
              <a:solidFill>
                <a:schemeClr val="dk1"/>
              </a:solidFill>
              <a:effectLst/>
              <a:latin typeface="+mn-lt"/>
              <a:ea typeface="+mn-ea"/>
              <a:cs typeface="+mn-cs"/>
            </a:rPr>
            <a:t>が増加する見込みであり、比率の上昇が懸念される。</a:t>
          </a:r>
          <a:endParaRPr lang="ja-JP" altLang="ja-JP" sz="1400">
            <a:effectLst/>
          </a:endParaRPr>
        </a:p>
        <a:p>
          <a:r>
            <a:rPr kumimoji="1" lang="ja-JP" altLang="ja-JP" sz="1100">
              <a:solidFill>
                <a:schemeClr val="dk1"/>
              </a:solidFill>
              <a:effectLst/>
              <a:latin typeface="+mn-lt"/>
              <a:ea typeface="+mn-ea"/>
              <a:cs typeface="+mn-cs"/>
            </a:rPr>
            <a:t>　引き続き繰上償還や計画的な基金の積み増しなどを行い比率の抑制に努める。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7892</xdr:rowOff>
    </xdr:from>
    <xdr:to>
      <xdr:col>81</xdr:col>
      <xdr:colOff>44450</xdr:colOff>
      <xdr:row>19</xdr:row>
      <xdr:rowOff>103596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179800" y="3093992"/>
          <a:ext cx="838200" cy="26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7892</xdr:rowOff>
    </xdr:from>
    <xdr:to>
      <xdr:col>77</xdr:col>
      <xdr:colOff>44450</xdr:colOff>
      <xdr:row>19</xdr:row>
      <xdr:rowOff>162197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3093992"/>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162197</xdr:rowOff>
    </xdr:from>
    <xdr:to>
      <xdr:col>72</xdr:col>
      <xdr:colOff>203200</xdr:colOff>
      <xdr:row>20</xdr:row>
      <xdr:rowOff>13153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341974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71664</xdr:rowOff>
    </xdr:from>
    <xdr:to>
      <xdr:col>68</xdr:col>
      <xdr:colOff>152400</xdr:colOff>
      <xdr:row>20</xdr:row>
      <xdr:rowOff>13153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512800" y="3157764"/>
          <a:ext cx="889000" cy="28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52796</xdr:rowOff>
    </xdr:from>
    <xdr:to>
      <xdr:col>81</xdr:col>
      <xdr:colOff>95250</xdr:colOff>
      <xdr:row>19</xdr:row>
      <xdr:rowOff>154396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331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24873</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328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128542</xdr:rowOff>
    </xdr:from>
    <xdr:to>
      <xdr:col>77</xdr:col>
      <xdr:colOff>95250</xdr:colOff>
      <xdr:row>18</xdr:row>
      <xdr:rowOff>58692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30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43469</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12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111397</xdr:rowOff>
    </xdr:from>
    <xdr:to>
      <xdr:col>73</xdr:col>
      <xdr:colOff>44450</xdr:colOff>
      <xdr:row>20</xdr:row>
      <xdr:rowOff>41547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3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26324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45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133803</xdr:rowOff>
    </xdr:from>
    <xdr:to>
      <xdr:col>68</xdr:col>
      <xdr:colOff>203200</xdr:colOff>
      <xdr:row>20</xdr:row>
      <xdr:rowOff>63953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39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48730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477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20864</xdr:rowOff>
    </xdr:from>
    <xdr:to>
      <xdr:col>64</xdr:col>
      <xdr:colOff>152400</xdr:colOff>
      <xdr:row>18</xdr:row>
      <xdr:rowOff>122464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10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107241</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19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3,205
3,196
170.11
3,959,364
3,828,341
127,864
2,167,390
4,174,877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前年度と比べて</a:t>
          </a:r>
          <a:r>
            <a:rPr kumimoji="1" lang="ja-JP" altLang="ja-JP" sz="1050">
              <a:solidFill>
                <a:schemeClr val="dk1"/>
              </a:solidFill>
              <a:effectLst/>
              <a:latin typeface="+mn-lt"/>
              <a:ea typeface="+mn-ea"/>
              <a:cs typeface="+mn-cs"/>
            </a:rPr>
            <a:t>平成２</a:t>
          </a:r>
          <a:r>
            <a:rPr kumimoji="1" lang="ja-JP" altLang="en-US" sz="1050">
              <a:solidFill>
                <a:schemeClr val="dk1"/>
              </a:solidFill>
              <a:effectLst/>
              <a:latin typeface="+mn-lt"/>
              <a:ea typeface="+mn-ea"/>
              <a:cs typeface="+mn-cs"/>
            </a:rPr>
            <a:t>９</a:t>
          </a:r>
          <a:r>
            <a:rPr kumimoji="1" lang="ja-JP" altLang="ja-JP" sz="1050">
              <a:solidFill>
                <a:schemeClr val="dk1"/>
              </a:solidFill>
              <a:effectLst/>
              <a:latin typeface="+mn-lt"/>
              <a:ea typeface="+mn-ea"/>
              <a:cs typeface="+mn-cs"/>
            </a:rPr>
            <a:t>年度については、退職手当</a:t>
          </a:r>
          <a:r>
            <a:rPr kumimoji="1" lang="ja-JP" altLang="en-US" sz="1050">
              <a:solidFill>
                <a:schemeClr val="dk1"/>
              </a:solidFill>
              <a:effectLst/>
              <a:latin typeface="+mn-lt"/>
              <a:ea typeface="+mn-ea"/>
              <a:cs typeface="+mn-cs"/>
            </a:rPr>
            <a:t>組合</a:t>
          </a:r>
          <a:r>
            <a:rPr kumimoji="1" lang="ja-JP" altLang="ja-JP" sz="1050">
              <a:solidFill>
                <a:schemeClr val="dk1"/>
              </a:solidFill>
              <a:effectLst/>
              <a:latin typeface="+mn-lt"/>
              <a:ea typeface="+mn-ea"/>
              <a:cs typeface="+mn-cs"/>
            </a:rPr>
            <a:t>負担金負担率改定のため増と</a:t>
          </a:r>
          <a:r>
            <a:rPr kumimoji="1" lang="ja-JP" altLang="en-US" sz="1050">
              <a:solidFill>
                <a:schemeClr val="dk1"/>
              </a:solidFill>
              <a:effectLst/>
              <a:latin typeface="+mn-lt"/>
              <a:ea typeface="+mn-ea"/>
              <a:cs typeface="+mn-cs"/>
            </a:rPr>
            <a:t>なっており</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構成比は</a:t>
          </a:r>
          <a:r>
            <a:rPr kumimoji="1" lang="ja-JP" altLang="ja-JP" sz="1050">
              <a:solidFill>
                <a:schemeClr val="dk1"/>
              </a:solidFill>
              <a:effectLst/>
              <a:latin typeface="+mn-lt"/>
              <a:ea typeface="+mn-ea"/>
              <a:cs typeface="+mn-cs"/>
            </a:rPr>
            <a:t>全国平均、県平均、類似団体平均のいずれも</a:t>
          </a:r>
          <a:r>
            <a:rPr kumimoji="1" lang="ja-JP" altLang="en-US" sz="1050">
              <a:solidFill>
                <a:schemeClr val="dk1"/>
              </a:solidFill>
              <a:effectLst/>
              <a:latin typeface="+mn-lt"/>
              <a:ea typeface="+mn-ea"/>
              <a:cs typeface="+mn-cs"/>
            </a:rPr>
            <a:t>上回っている</a:t>
          </a:r>
          <a:r>
            <a:rPr kumimoji="1" lang="ja-JP" altLang="ja-JP" sz="1050">
              <a:solidFill>
                <a:schemeClr val="dk1"/>
              </a:solidFill>
              <a:effectLst/>
              <a:latin typeface="+mn-lt"/>
              <a:ea typeface="+mn-ea"/>
              <a:cs typeface="+mn-cs"/>
            </a:rPr>
            <a:t>。</a:t>
          </a:r>
          <a:endParaRPr lang="ja-JP" altLang="ja-JP" sz="1200">
            <a:effectLst/>
          </a:endParaRPr>
        </a:p>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また、</a:t>
          </a:r>
          <a:r>
            <a:rPr kumimoji="1" lang="ja-JP" altLang="ja-JP" sz="1050">
              <a:solidFill>
                <a:schemeClr val="dk1"/>
              </a:solidFill>
              <a:effectLst/>
              <a:latin typeface="+mn-lt"/>
              <a:ea typeface="+mn-ea"/>
              <a:cs typeface="+mn-cs"/>
            </a:rPr>
            <a:t>これまで賃金で雇用していた臨時職員を、平成２６年度から非常勤職員として雇用することとし、人件費（報酬）は増加することとなった。</a:t>
          </a:r>
          <a:endParaRPr lang="ja-JP" altLang="ja-JP" sz="1200">
            <a:effectLst/>
          </a:endParaRPr>
        </a:p>
        <a:p>
          <a:r>
            <a:rPr kumimoji="1" lang="ja-JP" altLang="ja-JP" sz="1050">
              <a:solidFill>
                <a:schemeClr val="dk1"/>
              </a:solidFill>
              <a:effectLst/>
              <a:latin typeface="+mn-lt"/>
              <a:ea typeface="+mn-ea"/>
              <a:cs typeface="+mn-cs"/>
            </a:rPr>
            <a:t>　今後も、定員管理に努めながら、住民サービスを低下させることなく、効率的な行政運営を行っていく。</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19558</xdr:rowOff>
    </xdr:from>
    <xdr:to>
      <xdr:col>24</xdr:col>
      <xdr:colOff>25400</xdr:colOff>
      <xdr:row>37</xdr:row>
      <xdr:rowOff>143002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6320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19558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54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60706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540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37</xdr:row>
      <xdr:rowOff>60706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3918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64279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140208</xdr:rowOff>
    </xdr:from>
    <xdr:to>
      <xdr:col>20</xdr:col>
      <xdr:colOff>38100</xdr:colOff>
      <xdr:row>37</xdr:row>
      <xdr:rowOff>70358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55135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ja-JP" altLang="en-US" sz="1100">
              <a:solidFill>
                <a:schemeClr val="dk1"/>
              </a:solidFill>
              <a:effectLst/>
              <a:latin typeface="+mn-lt"/>
              <a:ea typeface="+mn-ea"/>
              <a:cs typeface="+mn-cs"/>
            </a:rPr>
            <a:t>構成比は３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ポイント増加し、類似団体平均</a:t>
          </a:r>
          <a:r>
            <a:rPr kumimoji="1" lang="ja-JP" altLang="en-US" sz="1100">
              <a:solidFill>
                <a:schemeClr val="dk1"/>
              </a:solidFill>
              <a:effectLst/>
              <a:latin typeface="+mn-lt"/>
              <a:ea typeface="+mn-ea"/>
              <a:cs typeface="+mn-cs"/>
            </a:rPr>
            <a:t>を上回っている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認定こども園等建設事業に伴い備品購入費等が増加したことが主な要因である</a:t>
          </a:r>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温泉保養センターやケアハウス、村民センター等、村営施設の多くを指定管理しているため、委託料が多額となっているが、その一方で施設管理に係る</a:t>
          </a:r>
          <a:r>
            <a:rPr kumimoji="1" lang="ja-JP" altLang="en-US" sz="1100">
              <a:solidFill>
                <a:schemeClr val="dk1"/>
              </a:solidFill>
              <a:effectLst/>
              <a:latin typeface="+mn-lt"/>
              <a:ea typeface="+mn-ea"/>
              <a:cs typeface="+mn-cs"/>
            </a:rPr>
            <a:t>職員</a:t>
          </a:r>
          <a:r>
            <a:rPr kumimoji="1" lang="ja-JP" altLang="ja-JP" sz="1100">
              <a:solidFill>
                <a:schemeClr val="dk1"/>
              </a:solidFill>
              <a:effectLst/>
              <a:latin typeface="+mn-lt"/>
              <a:ea typeface="+mn-ea"/>
              <a:cs typeface="+mn-cs"/>
            </a:rPr>
            <a:t>の賃金の割合は低く抑えられている側面がある。</a:t>
          </a:r>
          <a:endParaRPr lang="ja-JP" altLang="ja-JP">
            <a:effectLst/>
          </a:endParaRPr>
        </a:p>
        <a:p>
          <a:r>
            <a:rPr kumimoji="1" lang="ja-JP" altLang="ja-JP" sz="1100">
              <a:solidFill>
                <a:schemeClr val="dk1"/>
              </a:solidFill>
              <a:effectLst/>
              <a:latin typeface="+mn-lt"/>
              <a:ea typeface="+mn-ea"/>
              <a:cs typeface="+mn-cs"/>
            </a:rPr>
            <a:t>　今後は、事務内容の見直しを行うとともに、引き続き指定管理制度を有効活用しながら経費節減に努める。</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76381</xdr:rowOff>
    </xdr:from>
    <xdr:to>
      <xdr:col>82</xdr:col>
      <xdr:colOff>107950</xdr:colOff>
      <xdr:row>18</xdr:row>
      <xdr:rowOff>133531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91031"/>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17</xdr:row>
      <xdr:rowOff>76381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23243"/>
          <a:ext cx="8890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18</xdr:row>
      <xdr:rowOff>42091</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23243"/>
          <a:ext cx="889000" cy="40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42091</xdr:rowOff>
    </xdr:from>
    <xdr:to>
      <xdr:col>69</xdr:col>
      <xdr:colOff>92075</xdr:colOff>
      <xdr:row>18</xdr:row>
      <xdr:rowOff>107406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12819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82731</xdr:rowOff>
    </xdr:from>
    <xdr:to>
      <xdr:col>82</xdr:col>
      <xdr:colOff>158750</xdr:colOff>
      <xdr:row>19</xdr:row>
      <xdr:rowOff>12881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6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54808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4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25581</xdr:rowOff>
    </xdr:from>
    <xdr:to>
      <xdr:col>78</xdr:col>
      <xdr:colOff>120650</xdr:colOff>
      <xdr:row>17</xdr:row>
      <xdr:rowOff>127181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111958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26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162741</xdr:rowOff>
    </xdr:from>
    <xdr:to>
      <xdr:col>69</xdr:col>
      <xdr:colOff>142875</xdr:colOff>
      <xdr:row>18</xdr:row>
      <xdr:rowOff>92891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77668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6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56606</xdr:rowOff>
    </xdr:from>
    <xdr:to>
      <xdr:col>65</xdr:col>
      <xdr:colOff>53975</xdr:colOff>
      <xdr:row>18</xdr:row>
      <xdr:rowOff>158206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4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142983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2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構成比は</a:t>
          </a:r>
          <a:r>
            <a:rPr kumimoji="1" lang="ja-JP" altLang="ja-JP" sz="1100">
              <a:solidFill>
                <a:schemeClr val="dk1"/>
              </a:solidFill>
              <a:effectLst/>
              <a:latin typeface="+mn-lt"/>
              <a:ea typeface="+mn-ea"/>
              <a:cs typeface="+mn-cs"/>
            </a:rPr>
            <a:t>全国平均、県平均、類似団体平均のいずれ</a:t>
          </a:r>
          <a:r>
            <a:rPr kumimoji="1" lang="ja-JP" altLang="en-US" sz="1100">
              <a:solidFill>
                <a:schemeClr val="dk1"/>
              </a:solidFill>
              <a:effectLst/>
              <a:latin typeface="+mn-lt"/>
              <a:ea typeface="+mn-ea"/>
              <a:cs typeface="+mn-cs"/>
            </a:rPr>
            <a:t>も下回っている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生活保護費がないことや、医療扶助費が低く抑えられていることが要因として考えられる。</a:t>
          </a:r>
          <a:endParaRPr lang="ja-JP" altLang="ja-JP" sz="1400">
            <a:effectLst/>
          </a:endParaRPr>
        </a:p>
        <a:p>
          <a:r>
            <a:rPr kumimoji="1" lang="ja-JP" altLang="ja-JP" sz="1100">
              <a:solidFill>
                <a:schemeClr val="dk1"/>
              </a:solidFill>
              <a:effectLst/>
              <a:latin typeface="+mn-lt"/>
              <a:ea typeface="+mn-ea"/>
              <a:cs typeface="+mn-cs"/>
            </a:rPr>
            <a:t>　今後は高齢化率の上昇に伴い扶助費も増加してくることが見込まれるため、保健事業や予防事業を実施し、扶助費の抑制に努める。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25400</xdr:rowOff>
    </xdr:from>
    <xdr:to>
      <xdr:col>24</xdr:col>
      <xdr:colOff>25400</xdr:colOff>
      <xdr:row>54</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283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25400</xdr:rowOff>
    </xdr:from>
    <xdr:to>
      <xdr:col>19</xdr:col>
      <xdr:colOff>187325</xdr:colOff>
      <xdr:row>54</xdr:row>
      <xdr:rowOff>76200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28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76200</xdr:rowOff>
    </xdr:from>
    <xdr:to>
      <xdr:col>15</xdr:col>
      <xdr:colOff>98425</xdr:colOff>
      <xdr:row>54</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334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54</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359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158750</xdr:rowOff>
    </xdr:from>
    <xdr:to>
      <xdr:col>24</xdr:col>
      <xdr:colOff>76200</xdr:colOff>
      <xdr:row>54</xdr:row>
      <xdr:rowOff>88900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146050</xdr:rowOff>
    </xdr:from>
    <xdr:to>
      <xdr:col>20</xdr:col>
      <xdr:colOff>38100</xdr:colOff>
      <xdr:row>54</xdr:row>
      <xdr:rowOff>76200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86377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00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25400</xdr:rowOff>
    </xdr:from>
    <xdr:to>
      <xdr:col>15</xdr:col>
      <xdr:colOff>149225</xdr:colOff>
      <xdr:row>54</xdr:row>
      <xdr:rowOff>127000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137177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構成比は</a:t>
          </a:r>
          <a:r>
            <a:rPr kumimoji="1" lang="ja-JP" altLang="ja-JP" sz="1100">
              <a:solidFill>
                <a:schemeClr val="dk1"/>
              </a:solidFill>
              <a:effectLst/>
              <a:latin typeface="+mn-lt"/>
              <a:ea typeface="+mn-ea"/>
              <a:cs typeface="+mn-cs"/>
            </a:rPr>
            <a:t>全国平均、県平均、類似団体平均のいずれ</a:t>
          </a:r>
          <a:r>
            <a:rPr kumimoji="1" lang="ja-JP" altLang="en-US" sz="1100">
              <a:solidFill>
                <a:schemeClr val="dk1"/>
              </a:solidFill>
              <a:effectLst/>
              <a:latin typeface="+mn-lt"/>
              <a:ea typeface="+mn-ea"/>
              <a:cs typeface="+mn-cs"/>
            </a:rPr>
            <a:t>も下回っている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その他は主に水道事業等の特別会計への繰出金であるが、いずれの会計とも比較的良好な経営状況であるために、繰出金の割合は低く抑えられている。</a:t>
          </a:r>
          <a:endParaRPr lang="ja-JP" altLang="ja-JP" sz="1400">
            <a:effectLst/>
          </a:endParaRPr>
        </a:p>
        <a:p>
          <a:r>
            <a:rPr kumimoji="1" lang="ja-JP" altLang="ja-JP" sz="1100">
              <a:solidFill>
                <a:schemeClr val="dk1"/>
              </a:solidFill>
              <a:effectLst/>
              <a:latin typeface="+mn-lt"/>
              <a:ea typeface="+mn-ea"/>
              <a:cs typeface="+mn-cs"/>
            </a:rPr>
            <a:t>　今後も一般会計同様特別会計についても健全な運営を行い、繰出金が多額にならないように努める。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120142</xdr:rowOff>
    </xdr:from>
    <xdr:to>
      <xdr:col>82</xdr:col>
      <xdr:colOff>107950</xdr:colOff>
      <xdr:row>55</xdr:row>
      <xdr:rowOff>170434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54989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170434</xdr:rowOff>
    </xdr:from>
    <xdr:to>
      <xdr:col>78</xdr:col>
      <xdr:colOff>69850</xdr:colOff>
      <xdr:row>55</xdr:row>
      <xdr:rowOff>170434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600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170434</xdr:rowOff>
    </xdr:from>
    <xdr:to>
      <xdr:col>73</xdr:col>
      <xdr:colOff>180975</xdr:colOff>
      <xdr:row>56</xdr:row>
      <xdr:rowOff>76708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6001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76708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659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69342</xdr:rowOff>
    </xdr:from>
    <xdr:to>
      <xdr:col>82</xdr:col>
      <xdr:colOff>158750</xdr:colOff>
      <xdr:row>55</xdr:row>
      <xdr:rowOff>170942</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85869</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4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119634</xdr:rowOff>
    </xdr:from>
    <xdr:to>
      <xdr:col>78</xdr:col>
      <xdr:colOff>120650</xdr:colOff>
      <xdr:row>56</xdr:row>
      <xdr:rowOff>49784</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59961</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31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119634</xdr:rowOff>
    </xdr:from>
    <xdr:to>
      <xdr:col>74</xdr:col>
      <xdr:colOff>31750</xdr:colOff>
      <xdr:row>56</xdr:row>
      <xdr:rowOff>49784</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59961</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25908</xdr:rowOff>
    </xdr:from>
    <xdr:to>
      <xdr:col>69</xdr:col>
      <xdr:colOff>142875</xdr:colOff>
      <xdr:row>56</xdr:row>
      <xdr:rowOff>127508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112285</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農地耕作条件改善事業の終了等により０．２ポイントの減となっている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全国平均、県平均、類似団体平均のいずれ</a:t>
          </a:r>
          <a:r>
            <a:rPr kumimoji="1" lang="ja-JP" altLang="en-US" sz="1100">
              <a:solidFill>
                <a:schemeClr val="dk1"/>
              </a:solidFill>
              <a:effectLst/>
              <a:latin typeface="+mn-lt"/>
              <a:ea typeface="+mn-ea"/>
              <a:cs typeface="+mn-cs"/>
            </a:rPr>
            <a:t>も上回っており</a:t>
          </a:r>
          <a:r>
            <a:rPr kumimoji="1" lang="ja-JP" altLang="ja-JP" sz="1100">
              <a:solidFill>
                <a:schemeClr val="dk1"/>
              </a:solidFill>
              <a:effectLst/>
              <a:latin typeface="+mn-lt"/>
              <a:ea typeface="+mn-ea"/>
              <a:cs typeface="+mn-cs"/>
            </a:rPr>
            <a:t>、基幹産業である農業分野への補助金が多額であることが要因となっている。</a:t>
          </a:r>
          <a:endParaRPr lang="ja-JP" altLang="ja-JP" sz="1400">
            <a:effectLst/>
          </a:endParaRPr>
        </a:p>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年度は。</a:t>
          </a:r>
          <a:endParaRPr lang="ja-JP" altLang="ja-JP" sz="1400">
            <a:effectLst/>
          </a:endParaRPr>
        </a:p>
        <a:p>
          <a:r>
            <a:rPr kumimoji="1" lang="ja-JP" altLang="ja-JP" sz="1100">
              <a:solidFill>
                <a:schemeClr val="dk1"/>
              </a:solidFill>
              <a:effectLst/>
              <a:latin typeface="+mn-lt"/>
              <a:ea typeface="+mn-ea"/>
              <a:cs typeface="+mn-cs"/>
            </a:rPr>
            <a:t>　今後は事業内容等を精査するなど補助金の見直しを行</a:t>
          </a:r>
          <a:r>
            <a:rPr kumimoji="1" lang="ja-JP" altLang="en-US" sz="1100">
              <a:solidFill>
                <a:schemeClr val="dk1"/>
              </a:solidFill>
              <a:effectLst/>
              <a:latin typeface="+mn-lt"/>
              <a:ea typeface="+mn-ea"/>
              <a:cs typeface="+mn-cs"/>
            </a:rPr>
            <a:t>い、効率的な財政運営を行っていく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136144</xdr:rowOff>
    </xdr:from>
    <xdr:to>
      <xdr:col>82</xdr:col>
      <xdr:colOff>107950</xdr:colOff>
      <xdr:row>38</xdr:row>
      <xdr:rowOff>145288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6512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104140</xdr:rowOff>
    </xdr:from>
    <xdr:to>
      <xdr:col>78</xdr:col>
      <xdr:colOff>69850</xdr:colOff>
      <xdr:row>38</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6192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40132</xdr:rowOff>
    </xdr:from>
    <xdr:to>
      <xdr:col>73</xdr:col>
      <xdr:colOff>180975</xdr:colOff>
      <xdr:row>38</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5552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xdr:rowOff>
    </xdr:from>
    <xdr:to>
      <xdr:col>69</xdr:col>
      <xdr:colOff>92075</xdr:colOff>
      <xdr:row>38</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5232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85344</xdr:rowOff>
    </xdr:from>
    <xdr:to>
      <xdr:col>82</xdr:col>
      <xdr:colOff>158750</xdr:colOff>
      <xdr:row>39</xdr:row>
      <xdr:rowOff>15494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57421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94488</xdr:rowOff>
    </xdr:from>
    <xdr:to>
      <xdr:col>78</xdr:col>
      <xdr:colOff>120650</xdr:colOff>
      <xdr:row>39</xdr:row>
      <xdr:rowOff>24638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9415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160782</xdr:rowOff>
    </xdr:from>
    <xdr:to>
      <xdr:col>69</xdr:col>
      <xdr:colOff>142875</xdr:colOff>
      <xdr:row>38</xdr:row>
      <xdr:rowOff>90932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75709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128778</xdr:rowOff>
    </xdr:from>
    <xdr:to>
      <xdr:col>65</xdr:col>
      <xdr:colOff>53975</xdr:colOff>
      <xdr:row>38</xdr:row>
      <xdr:rowOff>58928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43705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構成比は</a:t>
          </a:r>
          <a:r>
            <a:rPr kumimoji="1" lang="ja-JP" altLang="ja-JP" sz="1100">
              <a:solidFill>
                <a:schemeClr val="dk1"/>
              </a:solidFill>
              <a:effectLst/>
              <a:latin typeface="+mn-lt"/>
              <a:ea typeface="+mn-ea"/>
              <a:cs typeface="+mn-cs"/>
            </a:rPr>
            <a:t>全国平均、県平均、類似団体平均のいずれ</a:t>
          </a:r>
          <a:r>
            <a:rPr kumimoji="1" lang="ja-JP" altLang="en-US" sz="1100">
              <a:solidFill>
                <a:schemeClr val="dk1"/>
              </a:solidFill>
              <a:effectLst/>
              <a:latin typeface="+mn-lt"/>
              <a:ea typeface="+mn-ea"/>
              <a:cs typeface="+mn-cs"/>
            </a:rPr>
            <a:t>も下回っている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計画的な繰上償還を実施しているため公債費は低く抑えられているが、小中学校建設事業</a:t>
          </a:r>
          <a:r>
            <a:rPr kumimoji="1" lang="ja-JP" altLang="en-US" sz="1100">
              <a:solidFill>
                <a:schemeClr val="dk1"/>
              </a:solidFill>
              <a:effectLst/>
              <a:latin typeface="+mn-lt"/>
              <a:ea typeface="+mn-ea"/>
              <a:cs typeface="+mn-cs"/>
            </a:rPr>
            <a:t>、認定こども園等建設事業</a:t>
          </a:r>
          <a:r>
            <a:rPr kumimoji="1" lang="ja-JP" altLang="ja-JP" sz="1100">
              <a:solidFill>
                <a:schemeClr val="dk1"/>
              </a:solidFill>
              <a:effectLst/>
              <a:latin typeface="+mn-lt"/>
              <a:ea typeface="+mn-ea"/>
              <a:cs typeface="+mn-cs"/>
            </a:rPr>
            <a:t>等の大規模建設事業の</a:t>
          </a:r>
          <a:r>
            <a:rPr kumimoji="1" lang="ja-JP" altLang="en-US" sz="110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平成２６年度以降は地方</a:t>
          </a:r>
          <a:r>
            <a:rPr kumimoji="1" lang="ja-JP" altLang="ja-JP" sz="1100">
              <a:solidFill>
                <a:schemeClr val="dk1"/>
              </a:solidFill>
              <a:effectLst/>
              <a:latin typeface="+mn-lt"/>
              <a:ea typeface="+mn-ea"/>
              <a:cs typeface="+mn-cs"/>
            </a:rPr>
            <a:t>債の借入が</a:t>
          </a:r>
          <a:r>
            <a:rPr kumimoji="1" lang="ja-JP" altLang="en-US" sz="1100">
              <a:solidFill>
                <a:schemeClr val="dk1"/>
              </a:solidFill>
              <a:effectLst/>
              <a:latin typeface="+mn-lt"/>
              <a:ea typeface="+mn-ea"/>
              <a:cs typeface="+mn-cs"/>
            </a:rPr>
            <a:t>増加傾向</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今後は新規建設事業に係る</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の発行</a:t>
          </a:r>
          <a:r>
            <a:rPr kumimoji="1" lang="ja-JP" altLang="en-US" sz="1100">
              <a:solidFill>
                <a:schemeClr val="dk1"/>
              </a:solidFill>
              <a:effectLst/>
              <a:latin typeface="+mn-lt"/>
              <a:ea typeface="+mn-ea"/>
              <a:cs typeface="+mn-cs"/>
            </a:rPr>
            <a:t>を抑制し</a:t>
          </a:r>
          <a:r>
            <a:rPr kumimoji="1" lang="ja-JP" altLang="ja-JP" sz="1100">
              <a:solidFill>
                <a:schemeClr val="dk1"/>
              </a:solidFill>
              <a:effectLst/>
              <a:latin typeface="+mn-lt"/>
              <a:ea typeface="+mn-ea"/>
              <a:cs typeface="+mn-cs"/>
            </a:rPr>
            <a:t>、公債費増加の抑制を図っていく。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16511</xdr:rowOff>
    </xdr:from>
    <xdr:to>
      <xdr:col>24</xdr:col>
      <xdr:colOff>25400</xdr:colOff>
      <xdr:row>76</xdr:row>
      <xdr:rowOff>54611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467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16511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200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73660</xdr:rowOff>
    </xdr:from>
    <xdr:to>
      <xdr:col>15</xdr:col>
      <xdr:colOff>98425</xdr:colOff>
      <xdr:row>75</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932410"/>
          <a:ext cx="88900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12700</xdr:rowOff>
    </xdr:from>
    <xdr:to>
      <xdr:col>11</xdr:col>
      <xdr:colOff>9525</xdr:colOff>
      <xdr:row>75</xdr:row>
      <xdr:rowOff>73660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8714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3811</xdr:rowOff>
    </xdr:from>
    <xdr:to>
      <xdr:col>24</xdr:col>
      <xdr:colOff>76200</xdr:colOff>
      <xdr:row>76</xdr:row>
      <xdr:rowOff>105411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20337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137160</xdr:rowOff>
    </xdr:from>
    <xdr:to>
      <xdr:col>20</xdr:col>
      <xdr:colOff>38100</xdr:colOff>
      <xdr:row>76</xdr:row>
      <xdr:rowOff>67311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77487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22860</xdr:rowOff>
    </xdr:from>
    <xdr:to>
      <xdr:col>11</xdr:col>
      <xdr:colOff>60325</xdr:colOff>
      <xdr:row>75</xdr:row>
      <xdr:rowOff>124460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134637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133350</xdr:rowOff>
    </xdr:from>
    <xdr:to>
      <xdr:col>6</xdr:col>
      <xdr:colOff>171450</xdr:colOff>
      <xdr:row>75</xdr:row>
      <xdr:rowOff>63500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73677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公債費以外の割合は前年度と比較して増加している。</a:t>
          </a:r>
          <a:endParaRPr lang="ja-JP" altLang="ja-JP" sz="1400">
            <a:effectLst/>
          </a:endParaRPr>
        </a:p>
        <a:p>
          <a:r>
            <a:rPr kumimoji="1" lang="ja-JP" altLang="ja-JP" sz="1100">
              <a:solidFill>
                <a:schemeClr val="dk1"/>
              </a:solidFill>
              <a:effectLst/>
              <a:latin typeface="+mn-lt"/>
              <a:ea typeface="+mn-ea"/>
              <a:cs typeface="+mn-cs"/>
            </a:rPr>
            <a:t>　認定こども園</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建設事業</a:t>
          </a:r>
          <a:r>
            <a:rPr kumimoji="1" lang="ja-JP" altLang="en-US" sz="1100">
              <a:solidFill>
                <a:schemeClr val="dk1"/>
              </a:solidFill>
              <a:effectLst/>
              <a:latin typeface="+mn-lt"/>
              <a:ea typeface="+mn-ea"/>
              <a:cs typeface="+mn-cs"/>
            </a:rPr>
            <a:t>の本体工事が開始されたことにより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それに伴う備品等の</a:t>
          </a:r>
          <a:r>
            <a:rPr kumimoji="1" lang="ja-JP" altLang="ja-JP" sz="1100">
              <a:solidFill>
                <a:schemeClr val="dk1"/>
              </a:solidFill>
              <a:effectLst/>
              <a:latin typeface="+mn-lt"/>
              <a:ea typeface="+mn-ea"/>
              <a:cs typeface="+mn-cs"/>
            </a:rPr>
            <a:t>物件費が増加したこと</a:t>
          </a:r>
          <a:r>
            <a:rPr kumimoji="1" lang="ja-JP" altLang="en-US" sz="1100">
              <a:solidFill>
                <a:schemeClr val="dk1"/>
              </a:solidFill>
              <a:effectLst/>
              <a:latin typeface="+mn-lt"/>
              <a:ea typeface="+mn-ea"/>
              <a:cs typeface="+mn-cs"/>
            </a:rPr>
            <a:t>、退職手当負担金の増により人件費が増加したことが</a:t>
          </a:r>
          <a:r>
            <a:rPr kumimoji="1" lang="ja-JP" altLang="ja-JP" sz="1100">
              <a:solidFill>
                <a:schemeClr val="dk1"/>
              </a:solidFill>
              <a:effectLst/>
              <a:latin typeface="+mn-lt"/>
              <a:ea typeface="+mn-ea"/>
              <a:cs typeface="+mn-cs"/>
            </a:rPr>
            <a:t>主な増の要因である。</a:t>
          </a:r>
          <a:endParaRPr lang="ja-JP" altLang="ja-JP" sz="1400">
            <a:effectLst/>
          </a:endParaRPr>
        </a:p>
        <a:p>
          <a:r>
            <a:rPr kumimoji="1" lang="ja-JP" altLang="ja-JP" sz="1100">
              <a:solidFill>
                <a:schemeClr val="dk1"/>
              </a:solidFill>
              <a:effectLst/>
              <a:latin typeface="+mn-lt"/>
              <a:ea typeface="+mn-ea"/>
              <a:cs typeface="+mn-cs"/>
            </a:rPr>
            <a:t>　水道事業特別会計などの各特別会計はおおむね良好な運営であることから繰出金は引き続き低く抑えられている。</a:t>
          </a:r>
          <a:endParaRPr lang="ja-JP" altLang="ja-JP" sz="1400">
            <a:effectLst/>
          </a:endParaRPr>
        </a:p>
        <a:p>
          <a:r>
            <a:rPr kumimoji="1" lang="ja-JP" altLang="ja-JP" sz="1100">
              <a:solidFill>
                <a:schemeClr val="dk1"/>
              </a:solidFill>
              <a:effectLst/>
              <a:latin typeface="+mn-lt"/>
              <a:ea typeface="+mn-ea"/>
              <a:cs typeface="+mn-cs"/>
            </a:rPr>
            <a:t>　今後とも財政の効率化を図り、より一層の経費節減に努める。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166188</xdr:rowOff>
    </xdr:from>
    <xdr:to>
      <xdr:col>82</xdr:col>
      <xdr:colOff>107950</xdr:colOff>
      <xdr:row>79</xdr:row>
      <xdr:rowOff>158024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539288"/>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9434</xdr:rowOff>
    </xdr:from>
    <xdr:to>
      <xdr:col>78</xdr:col>
      <xdr:colOff>69850</xdr:colOff>
      <xdr:row>78</xdr:row>
      <xdr:rowOff>166188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382534"/>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9434</xdr:rowOff>
    </xdr:from>
    <xdr:to>
      <xdr:col>73</xdr:col>
      <xdr:colOff>180975</xdr:colOff>
      <xdr:row>79</xdr:row>
      <xdr:rowOff>99242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382534"/>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71482</xdr:rowOff>
    </xdr:from>
    <xdr:to>
      <xdr:col>69</xdr:col>
      <xdr:colOff>92075</xdr:colOff>
      <xdr:row>79</xdr:row>
      <xdr:rowOff>99242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444582"/>
          <a:ext cx="889000" cy="19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107224</xdr:rowOff>
    </xdr:from>
    <xdr:to>
      <xdr:col>82</xdr:col>
      <xdr:colOff>158750</xdr:colOff>
      <xdr:row>80</xdr:row>
      <xdr:rowOff>37374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79301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62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115388</xdr:rowOff>
    </xdr:from>
    <xdr:to>
      <xdr:col>78</xdr:col>
      <xdr:colOff>120650</xdr:colOff>
      <xdr:row>79</xdr:row>
      <xdr:rowOff>45538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30315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57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130084</xdr:rowOff>
    </xdr:from>
    <xdr:to>
      <xdr:col>74</xdr:col>
      <xdr:colOff>31750</xdr:colOff>
      <xdr:row>78</xdr:row>
      <xdr:rowOff>60234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45011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48442</xdr:rowOff>
    </xdr:from>
    <xdr:to>
      <xdr:col>69</xdr:col>
      <xdr:colOff>142875</xdr:colOff>
      <xdr:row>79</xdr:row>
      <xdr:rowOff>150042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5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134819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67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20682</xdr:rowOff>
    </xdr:from>
    <xdr:to>
      <xdr:col>65</xdr:col>
      <xdr:colOff>53975</xdr:colOff>
      <xdr:row>78</xdr:row>
      <xdr:rowOff>122282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107059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8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161814</xdr:rowOff>
    </xdr:from>
    <xdr:to>
      <xdr:col>29</xdr:col>
      <xdr:colOff>127000</xdr:colOff>
      <xdr:row>17</xdr:row>
      <xdr:rowOff>168969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24089"/>
          <a:ext cx="647700" cy="7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168969</xdr:rowOff>
    </xdr:from>
    <xdr:to>
      <xdr:col>26</xdr:col>
      <xdr:colOff>50800</xdr:colOff>
      <xdr:row>18</xdr:row>
      <xdr:rowOff>1070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31244"/>
          <a:ext cx="698500" cy="3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162873</xdr:rowOff>
    </xdr:from>
    <xdr:to>
      <xdr:col>22</xdr:col>
      <xdr:colOff>114300</xdr:colOff>
      <xdr:row>18</xdr:row>
      <xdr:rowOff>1070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125148"/>
          <a:ext cx="698500" cy="9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162873</xdr:rowOff>
    </xdr:from>
    <xdr:to>
      <xdr:col>18</xdr:col>
      <xdr:colOff>177800</xdr:colOff>
      <xdr:row>18</xdr:row>
      <xdr:rowOff>2643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25148"/>
          <a:ext cx="698500" cy="11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111014</xdr:rowOff>
    </xdr:from>
    <xdr:to>
      <xdr:col>29</xdr:col>
      <xdr:colOff>177800</xdr:colOff>
      <xdr:row>18</xdr:row>
      <xdr:rowOff>41164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73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83091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4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118169</xdr:rowOff>
    </xdr:from>
    <xdr:to>
      <xdr:col>26</xdr:col>
      <xdr:colOff>101600</xdr:colOff>
      <xdr:row>18</xdr:row>
      <xdr:rowOff>48319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80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33096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6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121720</xdr:rowOff>
    </xdr:from>
    <xdr:to>
      <xdr:col>22</xdr:col>
      <xdr:colOff>165100</xdr:colOff>
      <xdr:row>18</xdr:row>
      <xdr:rowOff>51870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83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36647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7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112073</xdr:rowOff>
    </xdr:from>
    <xdr:to>
      <xdr:col>19</xdr:col>
      <xdr:colOff>38100</xdr:colOff>
      <xdr:row>18</xdr:row>
      <xdr:rowOff>42223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74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27000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6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123293</xdr:rowOff>
    </xdr:from>
    <xdr:to>
      <xdr:col>15</xdr:col>
      <xdr:colOff>101600</xdr:colOff>
      <xdr:row>18</xdr:row>
      <xdr:rowOff>53443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85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38220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7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164902</xdr:rowOff>
    </xdr:from>
    <xdr:to>
      <xdr:col>29</xdr:col>
      <xdr:colOff>127000</xdr:colOff>
      <xdr:row>35</xdr:row>
      <xdr:rowOff>176135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75252"/>
          <a:ext cx="647700" cy="11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160913</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71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164902</xdr:rowOff>
    </xdr:from>
    <xdr:to>
      <xdr:col>26</xdr:col>
      <xdr:colOff>50800</xdr:colOff>
      <xdr:row>35</xdr:row>
      <xdr:rowOff>213626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75252"/>
          <a:ext cx="698500" cy="48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213626</xdr:rowOff>
    </xdr:from>
    <xdr:to>
      <xdr:col>22</xdr:col>
      <xdr:colOff>114300</xdr:colOff>
      <xdr:row>35</xdr:row>
      <xdr:rowOff>298276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23976"/>
          <a:ext cx="698500" cy="84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270863</xdr:rowOff>
    </xdr:from>
    <xdr:to>
      <xdr:col>18</xdr:col>
      <xdr:colOff>177800</xdr:colOff>
      <xdr:row>35</xdr:row>
      <xdr:rowOff>298276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81213"/>
          <a:ext cx="698500" cy="27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125335</xdr:rowOff>
    </xdr:from>
    <xdr:to>
      <xdr:col>29</xdr:col>
      <xdr:colOff>177800</xdr:colOff>
      <xdr:row>35</xdr:row>
      <xdr:rowOff>226935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35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313312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8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114102</xdr:rowOff>
    </xdr:from>
    <xdr:to>
      <xdr:col>26</xdr:col>
      <xdr:colOff>101600</xdr:colOff>
      <xdr:row>35</xdr:row>
      <xdr:rowOff>215702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24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225879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93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162826</xdr:rowOff>
    </xdr:from>
    <xdr:to>
      <xdr:col>22</xdr:col>
      <xdr:colOff>165100</xdr:colOff>
      <xdr:row>35</xdr:row>
      <xdr:rowOff>264426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73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274603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4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247476</xdr:rowOff>
    </xdr:from>
    <xdr:to>
      <xdr:col>19</xdr:col>
      <xdr:colOff>38100</xdr:colOff>
      <xdr:row>36</xdr:row>
      <xdr:rowOff>6176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57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333853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4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220063</xdr:rowOff>
    </xdr:from>
    <xdr:to>
      <xdr:col>15</xdr:col>
      <xdr:colOff>101600</xdr:colOff>
      <xdr:row>35</xdr:row>
      <xdr:rowOff>321663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30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306440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1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3,205
3,196
170.11
3,959,364
3,828,341
127,864
2,167,390
4,174,877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4447</xdr:rowOff>
    </xdr:from>
    <xdr:to>
      <xdr:col>24</xdr:col>
      <xdr:colOff>63500</xdr:colOff>
      <xdr:row>36</xdr:row>
      <xdr:rowOff>31744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76647"/>
          <a:ext cx="838200" cy="2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31744</xdr:rowOff>
    </xdr:from>
    <xdr:to>
      <xdr:col>19</xdr:col>
      <xdr:colOff>177800</xdr:colOff>
      <xdr:row>36</xdr:row>
      <xdr:rowOff>34713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03944"/>
          <a:ext cx="889000" cy="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29645</xdr:rowOff>
    </xdr:from>
    <xdr:to>
      <xdr:col>15</xdr:col>
      <xdr:colOff>50800</xdr:colOff>
      <xdr:row>36</xdr:row>
      <xdr:rowOff>34713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201845"/>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29645</xdr:rowOff>
    </xdr:from>
    <xdr:to>
      <xdr:col>10</xdr:col>
      <xdr:colOff>114300</xdr:colOff>
      <xdr:row>36</xdr:row>
      <xdr:rowOff>126181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01845"/>
          <a:ext cx="889000" cy="9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125097</xdr:rowOff>
    </xdr:from>
    <xdr:to>
      <xdr:col>24</xdr:col>
      <xdr:colOff>114300</xdr:colOff>
      <xdr:row>36</xdr:row>
      <xdr:rowOff>55247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2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147974</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7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152394</xdr:rowOff>
    </xdr:from>
    <xdr:to>
      <xdr:col>20</xdr:col>
      <xdr:colOff>38100</xdr:colOff>
      <xdr:row>36</xdr:row>
      <xdr:rowOff>82544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5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99071</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92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155363</xdr:rowOff>
    </xdr:from>
    <xdr:to>
      <xdr:col>15</xdr:col>
      <xdr:colOff>101600</xdr:colOff>
      <xdr:row>36</xdr:row>
      <xdr:rowOff>85513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5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102040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93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150295</xdr:rowOff>
    </xdr:from>
    <xdr:to>
      <xdr:col>10</xdr:col>
      <xdr:colOff>165100</xdr:colOff>
      <xdr:row>36</xdr:row>
      <xdr:rowOff>80445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5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96972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2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75381</xdr:rowOff>
    </xdr:from>
    <xdr:to>
      <xdr:col>6</xdr:col>
      <xdr:colOff>38100</xdr:colOff>
      <xdr:row>37</xdr:row>
      <xdr:rowOff>5531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168108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4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124244</xdr:rowOff>
    </xdr:from>
    <xdr:to>
      <xdr:col>24</xdr:col>
      <xdr:colOff>63500</xdr:colOff>
      <xdr:row>57</xdr:row>
      <xdr:rowOff>134734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96894"/>
          <a:ext cx="838200" cy="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125445</xdr:rowOff>
    </xdr:from>
    <xdr:to>
      <xdr:col>19</xdr:col>
      <xdr:colOff>177800</xdr:colOff>
      <xdr:row>57</xdr:row>
      <xdr:rowOff>134734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98095"/>
          <a:ext cx="889000" cy="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51271</xdr:rowOff>
    </xdr:from>
    <xdr:to>
      <xdr:col>15</xdr:col>
      <xdr:colOff>50800</xdr:colOff>
      <xdr:row>57</xdr:row>
      <xdr:rowOff>125445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823921"/>
          <a:ext cx="889000" cy="7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51271</xdr:rowOff>
    </xdr:from>
    <xdr:to>
      <xdr:col>10</xdr:col>
      <xdr:colOff>114300</xdr:colOff>
      <xdr:row>57</xdr:row>
      <xdr:rowOff>99671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23921"/>
          <a:ext cx="889000" cy="4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73444</xdr:rowOff>
    </xdr:from>
    <xdr:to>
      <xdr:col>24</xdr:col>
      <xdr:colOff>114300</xdr:colOff>
      <xdr:row>58</xdr:row>
      <xdr:rowOff>3594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4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51871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24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83934</xdr:rowOff>
    </xdr:from>
    <xdr:to>
      <xdr:col>20</xdr:col>
      <xdr:colOff>38100</xdr:colOff>
      <xdr:row>58</xdr:row>
      <xdr:rowOff>14084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5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4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74645</xdr:rowOff>
    </xdr:from>
    <xdr:to>
      <xdr:col>15</xdr:col>
      <xdr:colOff>101600</xdr:colOff>
      <xdr:row>58</xdr:row>
      <xdr:rowOff>4795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21322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62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471</xdr:rowOff>
    </xdr:from>
    <xdr:to>
      <xdr:col>10</xdr:col>
      <xdr:colOff>165100</xdr:colOff>
      <xdr:row>57</xdr:row>
      <xdr:rowOff>102071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7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118598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4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48871</xdr:rowOff>
    </xdr:from>
    <xdr:to>
      <xdr:col>6</xdr:col>
      <xdr:colOff>38100</xdr:colOff>
      <xdr:row>57</xdr:row>
      <xdr:rowOff>150471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2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166998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9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78532</xdr:rowOff>
    </xdr:from>
    <xdr:to>
      <xdr:col>24</xdr:col>
      <xdr:colOff>63500</xdr:colOff>
      <xdr:row>77</xdr:row>
      <xdr:rowOff>92900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280182"/>
          <a:ext cx="8382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78532</xdr:rowOff>
    </xdr:from>
    <xdr:to>
      <xdr:col>19</xdr:col>
      <xdr:colOff>177800</xdr:colOff>
      <xdr:row>77</xdr:row>
      <xdr:rowOff>84241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280182"/>
          <a:ext cx="889000" cy="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40819</xdr:rowOff>
    </xdr:from>
    <xdr:to>
      <xdr:col>15</xdr:col>
      <xdr:colOff>50800</xdr:colOff>
      <xdr:row>77</xdr:row>
      <xdr:rowOff>84241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242469"/>
          <a:ext cx="889000" cy="4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12810</xdr:rowOff>
    </xdr:from>
    <xdr:to>
      <xdr:col>10</xdr:col>
      <xdr:colOff>114300</xdr:colOff>
      <xdr:row>77</xdr:row>
      <xdr:rowOff>40819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214460"/>
          <a:ext cx="889000" cy="2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103777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3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110281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31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42100</xdr:rowOff>
    </xdr:from>
    <xdr:to>
      <xdr:col>24</xdr:col>
      <xdr:colOff>114300</xdr:colOff>
      <xdr:row>77</xdr:row>
      <xdr:rowOff>143700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129266</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5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27732</xdr:rowOff>
    </xdr:from>
    <xdr:to>
      <xdr:col>20</xdr:col>
      <xdr:colOff>38100</xdr:colOff>
      <xdr:row>77</xdr:row>
      <xdr:rowOff>129332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2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120459</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3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33441</xdr:rowOff>
    </xdr:from>
    <xdr:to>
      <xdr:col>15</xdr:col>
      <xdr:colOff>101600</xdr:colOff>
      <xdr:row>77</xdr:row>
      <xdr:rowOff>135041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3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126168</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332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161469</xdr:rowOff>
    </xdr:from>
    <xdr:to>
      <xdr:col>10</xdr:col>
      <xdr:colOff>165100</xdr:colOff>
      <xdr:row>77</xdr:row>
      <xdr:rowOff>91619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108146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296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133460</xdr:rowOff>
    </xdr:from>
    <xdr:to>
      <xdr:col>6</xdr:col>
      <xdr:colOff>38100</xdr:colOff>
      <xdr:row>77</xdr:row>
      <xdr:rowOff>63610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6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80137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293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34116</xdr:rowOff>
    </xdr:from>
    <xdr:to>
      <xdr:col>24</xdr:col>
      <xdr:colOff>63500</xdr:colOff>
      <xdr:row>97</xdr:row>
      <xdr:rowOff>43221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664766"/>
          <a:ext cx="8382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22285</xdr:rowOff>
    </xdr:from>
    <xdr:to>
      <xdr:col>19</xdr:col>
      <xdr:colOff>177800</xdr:colOff>
      <xdr:row>97</xdr:row>
      <xdr:rowOff>34116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652935"/>
          <a:ext cx="889000" cy="1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164218</xdr:rowOff>
    </xdr:from>
    <xdr:to>
      <xdr:col>15</xdr:col>
      <xdr:colOff>50800</xdr:colOff>
      <xdr:row>97</xdr:row>
      <xdr:rowOff>22285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623418"/>
          <a:ext cx="889000" cy="2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164218</xdr:rowOff>
    </xdr:from>
    <xdr:to>
      <xdr:col>10</xdr:col>
      <xdr:colOff>114300</xdr:colOff>
      <xdr:row>97</xdr:row>
      <xdr:rowOff>32820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23418"/>
          <a:ext cx="889000" cy="4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163871</xdr:rowOff>
    </xdr:from>
    <xdr:to>
      <xdr:col>24</xdr:col>
      <xdr:colOff>114300</xdr:colOff>
      <xdr:row>97</xdr:row>
      <xdr:rowOff>94021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2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142298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0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154766</xdr:rowOff>
    </xdr:from>
    <xdr:to>
      <xdr:col>20</xdr:col>
      <xdr:colOff>38100</xdr:colOff>
      <xdr:row>97</xdr:row>
      <xdr:rowOff>84916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1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76043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0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142935</xdr:rowOff>
    </xdr:from>
    <xdr:to>
      <xdr:col>15</xdr:col>
      <xdr:colOff>101600</xdr:colOff>
      <xdr:row>97</xdr:row>
      <xdr:rowOff>73085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0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64212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9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113418</xdr:rowOff>
    </xdr:from>
    <xdr:to>
      <xdr:col>10</xdr:col>
      <xdr:colOff>165100</xdr:colOff>
      <xdr:row>97</xdr:row>
      <xdr:rowOff>43568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34695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6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153470</xdr:rowOff>
    </xdr:from>
    <xdr:to>
      <xdr:col>6</xdr:col>
      <xdr:colOff>38100</xdr:colOff>
      <xdr:row>97</xdr:row>
      <xdr:rowOff>83620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74747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0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161363</xdr:rowOff>
    </xdr:from>
    <xdr:to>
      <xdr:col>55</xdr:col>
      <xdr:colOff>0</xdr:colOff>
      <xdr:row>37</xdr:row>
      <xdr:rowOff>93128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333563"/>
          <a:ext cx="838200" cy="10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161363</xdr:rowOff>
    </xdr:from>
    <xdr:to>
      <xdr:col>50</xdr:col>
      <xdr:colOff>114300</xdr:colOff>
      <xdr:row>37</xdr:row>
      <xdr:rowOff>61890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33563"/>
          <a:ext cx="889000" cy="7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61890</xdr:rowOff>
    </xdr:from>
    <xdr:to>
      <xdr:col>45</xdr:col>
      <xdr:colOff>177800</xdr:colOff>
      <xdr:row>37</xdr:row>
      <xdr:rowOff>167367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05540"/>
          <a:ext cx="889000" cy="10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167367</xdr:rowOff>
    </xdr:from>
    <xdr:to>
      <xdr:col>41</xdr:col>
      <xdr:colOff>50800</xdr:colOff>
      <xdr:row>38</xdr:row>
      <xdr:rowOff>19786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11017"/>
          <a:ext cx="889000" cy="2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42328</xdr:rowOff>
    </xdr:from>
    <xdr:to>
      <xdr:col>55</xdr:col>
      <xdr:colOff>50800</xdr:colOff>
      <xdr:row>37</xdr:row>
      <xdr:rowOff>143928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65205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3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110563</xdr:rowOff>
    </xdr:from>
    <xdr:to>
      <xdr:col>50</xdr:col>
      <xdr:colOff>165100</xdr:colOff>
      <xdr:row>37</xdr:row>
      <xdr:rowOff>40713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8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57240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5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11090</xdr:rowOff>
    </xdr:from>
    <xdr:to>
      <xdr:col>46</xdr:col>
      <xdr:colOff>38100</xdr:colOff>
      <xdr:row>37</xdr:row>
      <xdr:rowOff>112690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5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129217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2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116567</xdr:rowOff>
    </xdr:from>
    <xdr:to>
      <xdr:col>41</xdr:col>
      <xdr:colOff>101600</xdr:colOff>
      <xdr:row>38</xdr:row>
      <xdr:rowOff>46717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6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37844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5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140436</xdr:rowOff>
    </xdr:from>
    <xdr:to>
      <xdr:col>36</xdr:col>
      <xdr:colOff>165100</xdr:colOff>
      <xdr:row>38</xdr:row>
      <xdr:rowOff>70586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8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61713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7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166375</xdr:rowOff>
    </xdr:from>
    <xdr:to>
      <xdr:col>55</xdr:col>
      <xdr:colOff>0</xdr:colOff>
      <xdr:row>58</xdr:row>
      <xdr:rowOff>117364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39025"/>
          <a:ext cx="838200" cy="12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61605</xdr:rowOff>
    </xdr:from>
    <xdr:to>
      <xdr:col>50</xdr:col>
      <xdr:colOff>114300</xdr:colOff>
      <xdr:row>58</xdr:row>
      <xdr:rowOff>117364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05705"/>
          <a:ext cx="889000" cy="5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7688</xdr:rowOff>
    </xdr:from>
    <xdr:to>
      <xdr:col>45</xdr:col>
      <xdr:colOff>177800</xdr:colOff>
      <xdr:row>58</xdr:row>
      <xdr:rowOff>61605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780338"/>
          <a:ext cx="889000" cy="22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100466</xdr:rowOff>
    </xdr:from>
    <xdr:to>
      <xdr:col>41</xdr:col>
      <xdr:colOff>50800</xdr:colOff>
      <xdr:row>57</xdr:row>
      <xdr:rowOff>7688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01666"/>
          <a:ext cx="889000" cy="7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115575</xdr:rowOff>
    </xdr:from>
    <xdr:to>
      <xdr:col>55</xdr:col>
      <xdr:colOff>50800</xdr:colOff>
      <xdr:row>58</xdr:row>
      <xdr:rowOff>45725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8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138452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3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66564</xdr:rowOff>
    </xdr:from>
    <xdr:to>
      <xdr:col>50</xdr:col>
      <xdr:colOff>165100</xdr:colOff>
      <xdr:row>58</xdr:row>
      <xdr:rowOff>168164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1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159291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0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10805</xdr:rowOff>
    </xdr:from>
    <xdr:to>
      <xdr:col>46</xdr:col>
      <xdr:colOff>38100</xdr:colOff>
      <xdr:row>58</xdr:row>
      <xdr:rowOff>112405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5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103532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4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128338</xdr:rowOff>
    </xdr:from>
    <xdr:to>
      <xdr:col>41</xdr:col>
      <xdr:colOff>101600</xdr:colOff>
      <xdr:row>57</xdr:row>
      <xdr:rowOff>58488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75015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50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49666</xdr:rowOff>
    </xdr:from>
    <xdr:to>
      <xdr:col>36</xdr:col>
      <xdr:colOff>165100</xdr:colOff>
      <xdr:row>56</xdr:row>
      <xdr:rowOff>151266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5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167793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42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91723</xdr:rowOff>
    </xdr:from>
    <xdr:to>
      <xdr:col>55</xdr:col>
      <xdr:colOff>0</xdr:colOff>
      <xdr:row>79</xdr:row>
      <xdr:rowOff>95853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636273"/>
          <a:ext cx="8382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2859</xdr:rowOff>
    </xdr:from>
    <xdr:to>
      <xdr:col>50</xdr:col>
      <xdr:colOff>114300</xdr:colOff>
      <xdr:row>79</xdr:row>
      <xdr:rowOff>91723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47409"/>
          <a:ext cx="889000" cy="8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2859</xdr:rowOff>
    </xdr:from>
    <xdr:to>
      <xdr:col>45</xdr:col>
      <xdr:colOff>177800</xdr:colOff>
      <xdr:row>79</xdr:row>
      <xdr:rowOff>7057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47409"/>
          <a:ext cx="8890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45053</xdr:rowOff>
    </xdr:from>
    <xdr:to>
      <xdr:col>55</xdr:col>
      <xdr:colOff>50800</xdr:colOff>
      <xdr:row>79</xdr:row>
      <xdr:rowOff>146653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131430</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50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40923</xdr:rowOff>
    </xdr:from>
    <xdr:to>
      <xdr:col>50</xdr:col>
      <xdr:colOff>165100</xdr:colOff>
      <xdr:row>79</xdr:row>
      <xdr:rowOff>142523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8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133650</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67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123509</xdr:rowOff>
    </xdr:from>
    <xdr:to>
      <xdr:col>46</xdr:col>
      <xdr:colOff>38100</xdr:colOff>
      <xdr:row>79</xdr:row>
      <xdr:rowOff>53659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44786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58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127707</xdr:rowOff>
    </xdr:from>
    <xdr:to>
      <xdr:col>41</xdr:col>
      <xdr:colOff>101600</xdr:colOff>
      <xdr:row>79</xdr:row>
      <xdr:rowOff>57857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50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48984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59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22718</xdr:rowOff>
    </xdr:from>
    <xdr:to>
      <xdr:col>55</xdr:col>
      <xdr:colOff>0</xdr:colOff>
      <xdr:row>98</xdr:row>
      <xdr:rowOff>6066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653368"/>
          <a:ext cx="838200" cy="15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135607</xdr:rowOff>
    </xdr:from>
    <xdr:to>
      <xdr:col>50</xdr:col>
      <xdr:colOff>114300</xdr:colOff>
      <xdr:row>98</xdr:row>
      <xdr:rowOff>6066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66257"/>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88052</xdr:rowOff>
    </xdr:from>
    <xdr:to>
      <xdr:col>45</xdr:col>
      <xdr:colOff>177800</xdr:colOff>
      <xdr:row>97</xdr:row>
      <xdr:rowOff>135607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718702"/>
          <a:ext cx="889000" cy="4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143368</xdr:rowOff>
    </xdr:from>
    <xdr:to>
      <xdr:col>55</xdr:col>
      <xdr:colOff>50800</xdr:colOff>
      <xdr:row>97</xdr:row>
      <xdr:rowOff>73518</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60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166245</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45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126716</xdr:rowOff>
    </xdr:from>
    <xdr:to>
      <xdr:col>50</xdr:col>
      <xdr:colOff>165100</xdr:colOff>
      <xdr:row>98</xdr:row>
      <xdr:rowOff>56866</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47993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8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84807</xdr:rowOff>
    </xdr:from>
    <xdr:to>
      <xdr:col>46</xdr:col>
      <xdr:colOff>38100</xdr:colOff>
      <xdr:row>98</xdr:row>
      <xdr:rowOff>14957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6084</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80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37252</xdr:rowOff>
    </xdr:from>
    <xdr:to>
      <xdr:col>41</xdr:col>
      <xdr:colOff>101600</xdr:colOff>
      <xdr:row>97</xdr:row>
      <xdr:rowOff>138852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66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155379</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44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168957</xdr:rowOff>
    </xdr:from>
    <xdr:to>
      <xdr:col>71</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684057"/>
          <a:ext cx="889000" cy="4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118157</xdr:rowOff>
    </xdr:from>
    <xdr:to>
      <xdr:col>67</xdr:col>
      <xdr:colOff>101600</xdr:colOff>
      <xdr:row>39</xdr:row>
      <xdr:rowOff>48307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3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39434</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72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130623</xdr:rowOff>
    </xdr:from>
    <xdr:to>
      <xdr:col>85</xdr:col>
      <xdr:colOff>127000</xdr:colOff>
      <xdr:row>78</xdr:row>
      <xdr:rowOff>15229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332273"/>
          <a:ext cx="838200" cy="5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130623</xdr:rowOff>
    </xdr:from>
    <xdr:to>
      <xdr:col>81</xdr:col>
      <xdr:colOff>50800</xdr:colOff>
      <xdr:row>78</xdr:row>
      <xdr:rowOff>30811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32273"/>
          <a:ext cx="889000" cy="7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30811</xdr:rowOff>
    </xdr:from>
    <xdr:to>
      <xdr:col>76</xdr:col>
      <xdr:colOff>114300</xdr:colOff>
      <xdr:row>78</xdr:row>
      <xdr:rowOff>65615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03911"/>
          <a:ext cx="88900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62167</xdr:rowOff>
    </xdr:from>
    <xdr:to>
      <xdr:col>71</xdr:col>
      <xdr:colOff>177800</xdr:colOff>
      <xdr:row>78</xdr:row>
      <xdr:rowOff>65615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092367"/>
          <a:ext cx="889000" cy="34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135879</xdr:rowOff>
    </xdr:from>
    <xdr:to>
      <xdr:col>85</xdr:col>
      <xdr:colOff>177800</xdr:colOff>
      <xdr:row>78</xdr:row>
      <xdr:rowOff>66029</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114306</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1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79823</xdr:rowOff>
    </xdr:from>
    <xdr:to>
      <xdr:col>81</xdr:col>
      <xdr:colOff>101600</xdr:colOff>
      <xdr:row>78</xdr:row>
      <xdr:rowOff>9973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8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1100</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37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151461</xdr:rowOff>
    </xdr:from>
    <xdr:to>
      <xdr:col>76</xdr:col>
      <xdr:colOff>165100</xdr:colOff>
      <xdr:row>78</xdr:row>
      <xdr:rowOff>81611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72738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14815</xdr:rowOff>
    </xdr:from>
    <xdr:to>
      <xdr:col>72</xdr:col>
      <xdr:colOff>38100</xdr:colOff>
      <xdr:row>78</xdr:row>
      <xdr:rowOff>116415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107542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8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11367</xdr:rowOff>
    </xdr:from>
    <xdr:to>
      <xdr:col>67</xdr:col>
      <xdr:colOff>101600</xdr:colOff>
      <xdr:row>76</xdr:row>
      <xdr:rowOff>112967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0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129494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81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85041</xdr:rowOff>
    </xdr:from>
    <xdr:to>
      <xdr:col>85</xdr:col>
      <xdr:colOff>127000</xdr:colOff>
      <xdr:row>98</xdr:row>
      <xdr:rowOff>106305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481300" y="16887141"/>
          <a:ext cx="838200" cy="2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85041</xdr:rowOff>
    </xdr:from>
    <xdr:to>
      <xdr:col>81</xdr:col>
      <xdr:colOff>50800</xdr:colOff>
      <xdr:row>98</xdr:row>
      <xdr:rowOff>86522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887141"/>
          <a:ext cx="889000" cy="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86522</xdr:rowOff>
    </xdr:from>
    <xdr:to>
      <xdr:col>76</xdr:col>
      <xdr:colOff>114300</xdr:colOff>
      <xdr:row>98</xdr:row>
      <xdr:rowOff>126519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88622"/>
          <a:ext cx="889000" cy="3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71278</xdr:rowOff>
    </xdr:from>
    <xdr:to>
      <xdr:col>71</xdr:col>
      <xdr:colOff>177800</xdr:colOff>
      <xdr:row>98</xdr:row>
      <xdr:rowOff>126519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873378"/>
          <a:ext cx="889000" cy="5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55505</xdr:rowOff>
    </xdr:from>
    <xdr:to>
      <xdr:col>85</xdr:col>
      <xdr:colOff>177800</xdr:colOff>
      <xdr:row>98</xdr:row>
      <xdr:rowOff>157105</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164456</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34241</xdr:rowOff>
    </xdr:from>
    <xdr:to>
      <xdr:col>81</xdr:col>
      <xdr:colOff>101600</xdr:colOff>
      <xdr:row>98</xdr:row>
      <xdr:rowOff>135841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3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126968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2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35722</xdr:rowOff>
    </xdr:from>
    <xdr:to>
      <xdr:col>76</xdr:col>
      <xdr:colOff>165100</xdr:colOff>
      <xdr:row>98</xdr:row>
      <xdr:rowOff>137322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3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128449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3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75719</xdr:rowOff>
    </xdr:from>
    <xdr:to>
      <xdr:col>72</xdr:col>
      <xdr:colOff>38100</xdr:colOff>
      <xdr:row>99</xdr:row>
      <xdr:rowOff>5869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7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168446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7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20478</xdr:rowOff>
    </xdr:from>
    <xdr:to>
      <xdr:col>67</xdr:col>
      <xdr:colOff>101600</xdr:colOff>
      <xdr:row>98</xdr:row>
      <xdr:rowOff>122078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2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113205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1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132636</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47736"/>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32121</xdr:rowOff>
    </xdr:from>
    <xdr:to>
      <xdr:col>107</xdr:col>
      <xdr:colOff>50800</xdr:colOff>
      <xdr:row>38</xdr:row>
      <xdr:rowOff>132636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375771"/>
          <a:ext cx="889000" cy="27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32121</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18656300" y="6375771"/>
          <a:ext cx="889000" cy="27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125689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64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81836</xdr:rowOff>
    </xdr:from>
    <xdr:to>
      <xdr:col>107</xdr:col>
      <xdr:colOff>101600</xdr:colOff>
      <xdr:row>39</xdr:row>
      <xdr:rowOff>11986</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59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3113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5017" y="6689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152771</xdr:rowOff>
    </xdr:from>
    <xdr:to>
      <xdr:col>102</xdr:col>
      <xdr:colOff>165100</xdr:colOff>
      <xdr:row>37</xdr:row>
      <xdr:rowOff>82921</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3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99448</xdr:rowOff>
    </xdr:from>
    <xdr:ext cx="534377"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278111" y="610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4826</xdr:rowOff>
    </xdr:from>
    <xdr:to>
      <xdr:col>116</xdr:col>
      <xdr:colOff>63500</xdr:colOff>
      <xdr:row>59</xdr:row>
      <xdr:rowOff>4852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10120376"/>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4852</xdr:rowOff>
    </xdr:from>
    <xdr:to>
      <xdr:col>111</xdr:col>
      <xdr:colOff>177800</xdr:colOff>
      <xdr:row>59</xdr:row>
      <xdr:rowOff>5232</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10120402"/>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5232</xdr:rowOff>
    </xdr:from>
    <xdr:to>
      <xdr:col>107</xdr:col>
      <xdr:colOff>50800</xdr:colOff>
      <xdr:row>59</xdr:row>
      <xdr:rowOff>25070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10120782"/>
          <a:ext cx="889000" cy="1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25070</xdr:rowOff>
    </xdr:from>
    <xdr:to>
      <xdr:col>102</xdr:col>
      <xdr:colOff>114300</xdr:colOff>
      <xdr:row>59</xdr:row>
      <xdr:rowOff>25133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8656300" y="10140620"/>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125476</xdr:rowOff>
    </xdr:from>
    <xdr:to>
      <xdr:col>116</xdr:col>
      <xdr:colOff>114300</xdr:colOff>
      <xdr:row>59</xdr:row>
      <xdr:rowOff>55626</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06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40403</xdr:rowOff>
    </xdr:from>
    <xdr:ext cx="469744"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98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125502</xdr:rowOff>
    </xdr:from>
    <xdr:to>
      <xdr:col>112</xdr:col>
      <xdr:colOff>38100</xdr:colOff>
      <xdr:row>59</xdr:row>
      <xdr:rowOff>55652</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06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46779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16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125882</xdr:rowOff>
    </xdr:from>
    <xdr:to>
      <xdr:col>107</xdr:col>
      <xdr:colOff>101600</xdr:colOff>
      <xdr:row>59</xdr:row>
      <xdr:rowOff>56032</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06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47159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16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145720</xdr:rowOff>
    </xdr:from>
    <xdr:to>
      <xdr:col>102</xdr:col>
      <xdr:colOff>165100</xdr:colOff>
      <xdr:row>59</xdr:row>
      <xdr:rowOff>75870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0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66997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18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145783</xdr:rowOff>
    </xdr:from>
    <xdr:to>
      <xdr:col>98</xdr:col>
      <xdr:colOff>38100</xdr:colOff>
      <xdr:row>59</xdr:row>
      <xdr:rowOff>75933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08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67060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18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2082</xdr:rowOff>
    </xdr:from>
    <xdr:to>
      <xdr:col>116</xdr:col>
      <xdr:colOff>63500</xdr:colOff>
      <xdr:row>78</xdr:row>
      <xdr:rowOff>20127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3375182"/>
          <a:ext cx="838200" cy="1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1093</xdr:rowOff>
    </xdr:from>
    <xdr:to>
      <xdr:col>111</xdr:col>
      <xdr:colOff>177800</xdr:colOff>
      <xdr:row>78</xdr:row>
      <xdr:rowOff>2082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3374193"/>
          <a:ext cx="889000" cy="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163227</xdr:rowOff>
    </xdr:from>
    <xdr:to>
      <xdr:col>107</xdr:col>
      <xdr:colOff>50800</xdr:colOff>
      <xdr:row>78</xdr:row>
      <xdr:rowOff>1093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9545300" y="13364877"/>
          <a:ext cx="8890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146455</xdr:rowOff>
    </xdr:from>
    <xdr:to>
      <xdr:col>102</xdr:col>
      <xdr:colOff>114300</xdr:colOff>
      <xdr:row>77</xdr:row>
      <xdr:rowOff>163227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656300" y="13348105"/>
          <a:ext cx="889000" cy="1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140777</xdr:rowOff>
    </xdr:from>
    <xdr:to>
      <xdr:col>116</xdr:col>
      <xdr:colOff>114300</xdr:colOff>
      <xdr:row>78</xdr:row>
      <xdr:rowOff>70927</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334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55704</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325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122732</xdr:rowOff>
    </xdr:from>
    <xdr:to>
      <xdr:col>112</xdr:col>
      <xdr:colOff>38100</xdr:colOff>
      <xdr:row>78</xdr:row>
      <xdr:rowOff>52882</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32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44009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4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121743</xdr:rowOff>
    </xdr:from>
    <xdr:to>
      <xdr:col>107</xdr:col>
      <xdr:colOff>101600</xdr:colOff>
      <xdr:row>78</xdr:row>
      <xdr:rowOff>51893</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33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43020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4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112427</xdr:rowOff>
    </xdr:from>
    <xdr:to>
      <xdr:col>102</xdr:col>
      <xdr:colOff>165100</xdr:colOff>
      <xdr:row>78</xdr:row>
      <xdr:rowOff>42577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3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33704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40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95655</xdr:rowOff>
    </xdr:from>
    <xdr:to>
      <xdr:col>98</xdr:col>
      <xdr:colOff>38100</xdr:colOff>
      <xdr:row>78</xdr:row>
      <xdr:rowOff>25805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29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16932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39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歳出決算総額における住民１人当たりのコストは１，</a:t>
          </a:r>
          <a:r>
            <a:rPr kumimoji="1" lang="ja-JP" altLang="en-US" sz="800">
              <a:solidFill>
                <a:schemeClr val="dk1"/>
              </a:solidFill>
              <a:effectLst/>
              <a:latin typeface="+mn-lt"/>
              <a:ea typeface="+mn-ea"/>
              <a:cs typeface="+mn-cs"/>
            </a:rPr>
            <a:t>１９４</a:t>
          </a:r>
          <a:r>
            <a:rPr kumimoji="1" lang="ja-JP" altLang="ja-JP" sz="800">
              <a:solidFill>
                <a:schemeClr val="dk1"/>
              </a:solidFill>
              <a:effectLst/>
              <a:latin typeface="+mn-lt"/>
              <a:ea typeface="+mn-ea"/>
              <a:cs typeface="+mn-cs"/>
            </a:rPr>
            <a:t>，４</a:t>
          </a:r>
          <a:r>
            <a:rPr kumimoji="1" lang="ja-JP" altLang="en-US" sz="800">
              <a:solidFill>
                <a:schemeClr val="dk1"/>
              </a:solidFill>
              <a:effectLst/>
              <a:latin typeface="+mn-lt"/>
              <a:ea typeface="+mn-ea"/>
              <a:cs typeface="+mn-cs"/>
            </a:rPr>
            <a:t>９</a:t>
          </a:r>
          <a:r>
            <a:rPr kumimoji="1" lang="ja-JP" altLang="ja-JP" sz="800">
              <a:solidFill>
                <a:schemeClr val="dk1"/>
              </a:solidFill>
              <a:effectLst/>
              <a:latin typeface="+mn-lt"/>
              <a:ea typeface="+mn-ea"/>
              <a:cs typeface="+mn-cs"/>
            </a:rPr>
            <a:t>０円である。</a:t>
          </a:r>
          <a:endParaRPr lang="ja-JP" altLang="ja-JP" sz="1000">
            <a:effectLst/>
          </a:endParaRPr>
        </a:p>
        <a:p>
          <a:r>
            <a:rPr kumimoji="1" lang="ja-JP" altLang="ja-JP" sz="800">
              <a:solidFill>
                <a:schemeClr val="dk1"/>
              </a:solidFill>
              <a:effectLst/>
              <a:latin typeface="+mn-lt"/>
              <a:ea typeface="+mn-ea"/>
              <a:cs typeface="+mn-cs"/>
            </a:rPr>
            <a:t>他の団体と比較して特徴的なものとしては、扶助費、普通建設事業費、公債費、繰出金等が挙げられる。</a:t>
          </a:r>
          <a:endParaRPr lang="ja-JP" altLang="ja-JP" sz="1000">
            <a:effectLst/>
          </a:endParaRPr>
        </a:p>
        <a:p>
          <a:r>
            <a:rPr kumimoji="1" lang="ja-JP" altLang="ja-JP" sz="800">
              <a:solidFill>
                <a:schemeClr val="dk1"/>
              </a:solidFill>
              <a:effectLst/>
              <a:latin typeface="+mn-lt"/>
              <a:ea typeface="+mn-ea"/>
              <a:cs typeface="+mn-cs"/>
            </a:rPr>
            <a:t>扶助費：住民１人当たりのコストは４</a:t>
          </a:r>
          <a:r>
            <a:rPr kumimoji="1" lang="ja-JP" altLang="en-US" sz="800">
              <a:solidFill>
                <a:schemeClr val="dk1"/>
              </a:solidFill>
              <a:effectLst/>
              <a:latin typeface="+mn-lt"/>
              <a:ea typeface="+mn-ea"/>
              <a:cs typeface="+mn-cs"/>
            </a:rPr>
            <a:t>６</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１２９</a:t>
          </a:r>
          <a:r>
            <a:rPr kumimoji="1" lang="ja-JP" altLang="ja-JP" sz="800">
              <a:solidFill>
                <a:schemeClr val="dk1"/>
              </a:solidFill>
              <a:effectLst/>
              <a:latin typeface="+mn-lt"/>
              <a:ea typeface="+mn-ea"/>
              <a:cs typeface="+mn-cs"/>
            </a:rPr>
            <a:t>円であり、少子高齢化</a:t>
          </a:r>
          <a:r>
            <a:rPr kumimoji="1" lang="ja-JP" altLang="en-US" sz="800">
              <a:solidFill>
                <a:schemeClr val="dk1"/>
              </a:solidFill>
              <a:effectLst/>
              <a:latin typeface="+mn-lt"/>
              <a:ea typeface="+mn-ea"/>
              <a:cs typeface="+mn-cs"/>
            </a:rPr>
            <a:t>対策としての</a:t>
          </a:r>
          <a:r>
            <a:rPr kumimoji="1" lang="ja-JP" altLang="ja-JP" sz="800">
              <a:solidFill>
                <a:schemeClr val="dk1"/>
              </a:solidFill>
              <a:effectLst/>
              <a:latin typeface="+mn-lt"/>
              <a:ea typeface="+mn-ea"/>
              <a:cs typeface="+mn-cs"/>
            </a:rPr>
            <a:t>福祉医療扶助費の増等により平成２６年度まで</a:t>
          </a:r>
          <a:r>
            <a:rPr kumimoji="1" lang="ja-JP" altLang="en-US" sz="800">
              <a:solidFill>
                <a:schemeClr val="dk1"/>
              </a:solidFill>
              <a:effectLst/>
              <a:latin typeface="+mn-lt"/>
              <a:ea typeface="+mn-ea"/>
              <a:cs typeface="+mn-cs"/>
            </a:rPr>
            <a:t>は</a:t>
          </a:r>
          <a:r>
            <a:rPr kumimoji="1" lang="ja-JP" altLang="ja-JP" sz="800">
              <a:solidFill>
                <a:schemeClr val="dk1"/>
              </a:solidFill>
              <a:effectLst/>
              <a:latin typeface="+mn-lt"/>
              <a:ea typeface="+mn-ea"/>
              <a:cs typeface="+mn-cs"/>
            </a:rPr>
            <a:t>増加傾向となってい</a:t>
          </a:r>
          <a:r>
            <a:rPr kumimoji="1" lang="ja-JP" altLang="en-US" sz="800">
              <a:solidFill>
                <a:schemeClr val="dk1"/>
              </a:solidFill>
              <a:effectLst/>
              <a:latin typeface="+mn-lt"/>
              <a:ea typeface="+mn-ea"/>
              <a:cs typeface="+mn-cs"/>
            </a:rPr>
            <a:t>た</a:t>
          </a:r>
          <a:r>
            <a:rPr kumimoji="1" lang="ja-JP" altLang="ja-JP" sz="800">
              <a:solidFill>
                <a:schemeClr val="dk1"/>
              </a:solidFill>
              <a:effectLst/>
              <a:latin typeface="+mn-lt"/>
              <a:ea typeface="+mn-ea"/>
              <a:cs typeface="+mn-cs"/>
            </a:rPr>
            <a:t>が、</a:t>
          </a:r>
          <a:r>
            <a:rPr kumimoji="1" lang="ja-JP" altLang="en-US" sz="800">
              <a:solidFill>
                <a:schemeClr val="dk1"/>
              </a:solidFill>
              <a:effectLst/>
              <a:latin typeface="+mn-lt"/>
              <a:ea typeface="+mn-ea"/>
              <a:cs typeface="+mn-cs"/>
            </a:rPr>
            <a:t>以降は</a:t>
          </a:r>
          <a:r>
            <a:rPr kumimoji="1" lang="ja-JP" altLang="ja-JP" sz="800">
              <a:solidFill>
                <a:schemeClr val="dk1"/>
              </a:solidFill>
              <a:effectLst/>
              <a:latin typeface="+mn-lt"/>
              <a:ea typeface="+mn-ea"/>
              <a:cs typeface="+mn-cs"/>
            </a:rPr>
            <a:t>は児童手当の対象児童数の影響で減となっ</a:t>
          </a:r>
          <a:r>
            <a:rPr kumimoji="1" lang="ja-JP" altLang="en-US" sz="800">
              <a:solidFill>
                <a:schemeClr val="dk1"/>
              </a:solidFill>
              <a:effectLst/>
              <a:latin typeface="+mn-lt"/>
              <a:ea typeface="+mn-ea"/>
              <a:cs typeface="+mn-cs"/>
            </a:rPr>
            <a:t>ている。</a:t>
          </a:r>
          <a:endParaRPr lang="ja-JP" altLang="ja-JP" sz="1000">
            <a:effectLst/>
          </a:endParaRPr>
        </a:p>
        <a:p>
          <a:r>
            <a:rPr kumimoji="1" lang="ja-JP" altLang="ja-JP" sz="800">
              <a:solidFill>
                <a:schemeClr val="dk1"/>
              </a:solidFill>
              <a:effectLst/>
              <a:latin typeface="+mn-lt"/>
              <a:ea typeface="+mn-ea"/>
              <a:cs typeface="+mn-cs"/>
            </a:rPr>
            <a:t>普通建設事業費：住民１人当たりのコストは</a:t>
          </a:r>
          <a:r>
            <a:rPr kumimoji="1" lang="ja-JP" altLang="en-US" sz="800">
              <a:solidFill>
                <a:schemeClr val="dk1"/>
              </a:solidFill>
              <a:effectLst/>
              <a:latin typeface="+mn-lt"/>
              <a:ea typeface="+mn-ea"/>
              <a:cs typeface="+mn-cs"/>
            </a:rPr>
            <a:t>３１６</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６５６</a:t>
          </a:r>
          <a:r>
            <a:rPr kumimoji="1" lang="ja-JP" altLang="ja-JP" sz="800">
              <a:solidFill>
                <a:schemeClr val="dk1"/>
              </a:solidFill>
              <a:effectLst/>
              <a:latin typeface="+mn-lt"/>
              <a:ea typeface="+mn-ea"/>
              <a:cs typeface="+mn-cs"/>
            </a:rPr>
            <a:t>円であり、予算規模が小さいため大規模事業の実施年度により増減割合が大きい。橋りょう改修事業等の大規模な普通建設事業が２</a:t>
          </a:r>
          <a:r>
            <a:rPr kumimoji="1" lang="ja-JP" altLang="en-US" sz="800">
              <a:solidFill>
                <a:schemeClr val="dk1"/>
              </a:solidFill>
              <a:effectLst/>
              <a:latin typeface="+mn-lt"/>
              <a:ea typeface="+mn-ea"/>
              <a:cs typeface="+mn-cs"/>
            </a:rPr>
            <a:t>６</a:t>
          </a:r>
          <a:r>
            <a:rPr kumimoji="1" lang="ja-JP" altLang="ja-JP" sz="800">
              <a:solidFill>
                <a:schemeClr val="dk1"/>
              </a:solidFill>
              <a:effectLst/>
              <a:latin typeface="+mn-lt"/>
              <a:ea typeface="+mn-ea"/>
              <a:cs typeface="+mn-cs"/>
            </a:rPr>
            <a:t>年度で終了したことにより前年比で大幅に減となっている。２９年度からは認定こども園建設事業の本体工事が開始</a:t>
          </a:r>
          <a:r>
            <a:rPr kumimoji="1" lang="ja-JP" altLang="en-US" sz="800">
              <a:solidFill>
                <a:schemeClr val="dk1"/>
              </a:solidFill>
              <a:effectLst/>
              <a:latin typeface="+mn-lt"/>
              <a:ea typeface="+mn-ea"/>
              <a:cs typeface="+mn-cs"/>
            </a:rPr>
            <a:t>されたため、</a:t>
          </a:r>
          <a:r>
            <a:rPr kumimoji="1" lang="ja-JP" altLang="ja-JP" sz="800">
              <a:solidFill>
                <a:schemeClr val="dk1"/>
              </a:solidFill>
              <a:effectLst/>
              <a:latin typeface="+mn-lt"/>
              <a:ea typeface="+mn-ea"/>
              <a:cs typeface="+mn-cs"/>
            </a:rPr>
            <a:t>事業費の</a:t>
          </a:r>
          <a:r>
            <a:rPr kumimoji="1" lang="ja-JP" altLang="en-US" sz="800">
              <a:solidFill>
                <a:schemeClr val="dk1"/>
              </a:solidFill>
              <a:effectLst/>
              <a:latin typeface="+mn-lt"/>
              <a:ea typeface="+mn-ea"/>
              <a:cs typeface="+mn-cs"/>
            </a:rPr>
            <a:t>が大幅に増となっている。</a:t>
          </a:r>
          <a:endParaRPr lang="ja-JP" altLang="ja-JP" sz="1000">
            <a:effectLst/>
          </a:endParaRPr>
        </a:p>
        <a:p>
          <a:r>
            <a:rPr kumimoji="1" lang="ja-JP" altLang="ja-JP" sz="800">
              <a:solidFill>
                <a:schemeClr val="dk1"/>
              </a:solidFill>
              <a:effectLst/>
              <a:latin typeface="+mn-lt"/>
              <a:ea typeface="+mn-ea"/>
              <a:cs typeface="+mn-cs"/>
            </a:rPr>
            <a:t>公債費：住民１人当たりのコストは１</a:t>
          </a:r>
          <a:r>
            <a:rPr kumimoji="1" lang="ja-JP" altLang="en-US" sz="800">
              <a:solidFill>
                <a:schemeClr val="dk1"/>
              </a:solidFill>
              <a:effectLst/>
              <a:latin typeface="+mn-lt"/>
              <a:ea typeface="+mn-ea"/>
              <a:cs typeface="+mn-cs"/>
            </a:rPr>
            <a:t>０５</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３３９</a:t>
          </a:r>
          <a:r>
            <a:rPr kumimoji="1" lang="ja-JP" altLang="ja-JP" sz="800">
              <a:solidFill>
                <a:schemeClr val="dk1"/>
              </a:solidFill>
              <a:effectLst/>
              <a:latin typeface="+mn-lt"/>
              <a:ea typeface="+mn-ea"/>
              <a:cs typeface="+mn-cs"/>
            </a:rPr>
            <a:t>円であり、繰上償還の実施等に伴い年度により増減がある。今後も計画的な繰上償還などにより公債費負担の軽減を図ることとする。</a:t>
          </a:r>
          <a:endParaRPr lang="ja-JP" altLang="ja-JP" sz="1000">
            <a:effectLst/>
          </a:endParaRPr>
        </a:p>
        <a:p>
          <a:r>
            <a:rPr kumimoji="1" lang="ja-JP" altLang="ja-JP" sz="800">
              <a:solidFill>
                <a:schemeClr val="dk1"/>
              </a:solidFill>
              <a:effectLst/>
              <a:latin typeface="+mn-lt"/>
              <a:ea typeface="+mn-ea"/>
              <a:cs typeface="+mn-cs"/>
            </a:rPr>
            <a:t>繰出金：住民１人当たりのコストは５</a:t>
          </a:r>
          <a:r>
            <a:rPr kumimoji="1" lang="ja-JP" altLang="en-US" sz="800">
              <a:solidFill>
                <a:schemeClr val="dk1"/>
              </a:solidFill>
              <a:effectLst/>
              <a:latin typeface="+mn-lt"/>
              <a:ea typeface="+mn-ea"/>
              <a:cs typeface="+mn-cs"/>
            </a:rPr>
            <a:t>１</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３８４</a:t>
          </a:r>
          <a:r>
            <a:rPr kumimoji="1" lang="ja-JP" altLang="ja-JP" sz="800">
              <a:solidFill>
                <a:schemeClr val="dk1"/>
              </a:solidFill>
              <a:effectLst/>
              <a:latin typeface="+mn-lt"/>
              <a:ea typeface="+mn-ea"/>
              <a:cs typeface="+mn-cs"/>
            </a:rPr>
            <a:t>円であり、水道事業特別会計などの特別会計への繰出金であるが、類似団体内では最も低いレベルで推移している。いずれの特別会計も赤字はなく健全な運営が維持できている。</a:t>
          </a:r>
          <a:endParaRPr lang="ja-JP" altLang="ja-JP" sz="1000">
            <a:effectLst/>
          </a:endParaRPr>
        </a:p>
        <a:p>
          <a:r>
            <a:rPr kumimoji="1" lang="ja-JP" altLang="ja-JP" sz="800">
              <a:solidFill>
                <a:schemeClr val="dk1"/>
              </a:solidFill>
              <a:effectLst/>
              <a:latin typeface="+mn-lt"/>
              <a:ea typeface="+mn-ea"/>
              <a:cs typeface="+mn-cs"/>
            </a:rPr>
            <a:t>補助費等：住民１人当たりのコストは２</a:t>
          </a:r>
          <a:r>
            <a:rPr kumimoji="1" lang="ja-JP" altLang="en-US" sz="800">
              <a:solidFill>
                <a:schemeClr val="dk1"/>
              </a:solidFill>
              <a:effectLst/>
              <a:latin typeface="+mn-lt"/>
              <a:ea typeface="+mn-ea"/>
              <a:cs typeface="+mn-cs"/>
            </a:rPr>
            <a:t>１３</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５２２</a:t>
          </a:r>
          <a:r>
            <a:rPr kumimoji="1" lang="ja-JP" altLang="ja-JP" sz="800">
              <a:solidFill>
                <a:schemeClr val="dk1"/>
              </a:solidFill>
              <a:effectLst/>
              <a:latin typeface="+mn-lt"/>
              <a:ea typeface="+mn-ea"/>
              <a:cs typeface="+mn-cs"/>
            </a:rPr>
            <a:t>円であり、</a:t>
          </a:r>
          <a:r>
            <a:rPr kumimoji="1" lang="ja-JP" altLang="en-US" sz="800">
              <a:solidFill>
                <a:schemeClr val="dk1"/>
              </a:solidFill>
              <a:effectLst/>
              <a:latin typeface="+mn-lt"/>
              <a:ea typeface="+mn-ea"/>
              <a:cs typeface="+mn-cs"/>
            </a:rPr>
            <a:t>農地耕作条件改善事業の終了に伴い減となっているが、</a:t>
          </a:r>
          <a:r>
            <a:rPr kumimoji="1" lang="ja-JP" altLang="ja-JP" sz="800">
              <a:solidFill>
                <a:schemeClr val="dk1"/>
              </a:solidFill>
              <a:effectLst/>
              <a:latin typeface="+mn-lt"/>
              <a:ea typeface="+mn-ea"/>
              <a:cs typeface="+mn-cs"/>
            </a:rPr>
            <a:t>類似団体内や全国平均、県平均と比較しても高い水準である。</a:t>
          </a:r>
          <a:r>
            <a:rPr kumimoji="1" lang="ja-JP" altLang="en-US" sz="800">
              <a:solidFill>
                <a:schemeClr val="dk1"/>
              </a:solidFill>
              <a:effectLst/>
              <a:latin typeface="+mn-lt"/>
              <a:ea typeface="+mn-ea"/>
              <a:cs typeface="+mn-cs"/>
            </a:rPr>
            <a:t>環境保全型農業直接支援対策事業</a:t>
          </a:r>
          <a:r>
            <a:rPr kumimoji="1" lang="ja-JP" altLang="ja-JP" sz="800">
              <a:solidFill>
                <a:schemeClr val="dk1"/>
              </a:solidFill>
              <a:effectLst/>
              <a:latin typeface="+mn-lt"/>
              <a:ea typeface="+mn-ea"/>
              <a:cs typeface="+mn-cs"/>
            </a:rPr>
            <a:t>等の農林水産業費関連の補助金が多額であることが要因となっている。</a:t>
          </a:r>
          <a:endParaRPr lang="ja-JP" altLang="ja-JP" sz="1000">
            <a:effectLst/>
          </a:endParaRPr>
        </a:p>
        <a:p>
          <a:pPr eaLnBrk="1" fontAlgn="auto" latinLnBrk="0" hangingPunct="1"/>
          <a:r>
            <a:rPr kumimoji="1" lang="ja-JP" altLang="ja-JP" sz="800">
              <a:solidFill>
                <a:schemeClr val="dk1"/>
              </a:solidFill>
              <a:effectLst/>
              <a:latin typeface="+mn-lt"/>
              <a:ea typeface="+mn-ea"/>
              <a:cs typeface="+mn-cs"/>
            </a:rPr>
            <a:t>今後は、各事業の意義、成果、継続性、生産性を考慮し、経営感覚を強く意識して事務事業の見直しを行い、行政の効率化とコスト削減に取り組む。</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3,205
3,196
170.11
3,959,364
3,828,341
127,864
2,167,390
4,174,877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167132</xdr:rowOff>
    </xdr:from>
    <xdr:to>
      <xdr:col>24</xdr:col>
      <xdr:colOff>63500</xdr:colOff>
      <xdr:row>37</xdr:row>
      <xdr:rowOff>11437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39332"/>
          <a:ext cx="838200" cy="1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151606</xdr:rowOff>
    </xdr:from>
    <xdr:to>
      <xdr:col>19</xdr:col>
      <xdr:colOff>177800</xdr:colOff>
      <xdr:row>37</xdr:row>
      <xdr:rowOff>11437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23806"/>
          <a:ext cx="889000" cy="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151606</xdr:rowOff>
    </xdr:from>
    <xdr:to>
      <xdr:col>15</xdr:col>
      <xdr:colOff>50800</xdr:colOff>
      <xdr:row>36</xdr:row>
      <xdr:rowOff>168065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23806"/>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168065</xdr:rowOff>
    </xdr:from>
    <xdr:to>
      <xdr:col>10</xdr:col>
      <xdr:colOff>114300</xdr:colOff>
      <xdr:row>37</xdr:row>
      <xdr:rowOff>1759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40265"/>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116332</xdr:rowOff>
    </xdr:from>
    <xdr:to>
      <xdr:col>24</xdr:col>
      <xdr:colOff>114300</xdr:colOff>
      <xdr:row>37</xdr:row>
      <xdr:rowOff>46482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139209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3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132087</xdr:rowOff>
    </xdr:from>
    <xdr:to>
      <xdr:col>20</xdr:col>
      <xdr:colOff>38100</xdr:colOff>
      <xdr:row>37</xdr:row>
      <xdr:rowOff>62237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0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78764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7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100806</xdr:rowOff>
    </xdr:from>
    <xdr:to>
      <xdr:col>15</xdr:col>
      <xdr:colOff>101600</xdr:colOff>
      <xdr:row>37</xdr:row>
      <xdr:rowOff>30956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7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47483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4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117265</xdr:rowOff>
    </xdr:from>
    <xdr:to>
      <xdr:col>10</xdr:col>
      <xdr:colOff>165100</xdr:colOff>
      <xdr:row>37</xdr:row>
      <xdr:rowOff>47415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63942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6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122409</xdr:rowOff>
    </xdr:from>
    <xdr:to>
      <xdr:col>6</xdr:col>
      <xdr:colOff>38100</xdr:colOff>
      <xdr:row>37</xdr:row>
      <xdr:rowOff>52559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9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69086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6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44815</xdr:rowOff>
    </xdr:from>
    <xdr:to>
      <xdr:col>24</xdr:col>
      <xdr:colOff>63500</xdr:colOff>
      <xdr:row>58</xdr:row>
      <xdr:rowOff>55317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88915"/>
          <a:ext cx="838200" cy="1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38084</xdr:rowOff>
    </xdr:from>
    <xdr:to>
      <xdr:col>19</xdr:col>
      <xdr:colOff>177800</xdr:colOff>
      <xdr:row>58</xdr:row>
      <xdr:rowOff>44815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82184"/>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38084</xdr:rowOff>
    </xdr:from>
    <xdr:to>
      <xdr:col>15</xdr:col>
      <xdr:colOff>50800</xdr:colOff>
      <xdr:row>58</xdr:row>
      <xdr:rowOff>61255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82184"/>
          <a:ext cx="889000" cy="2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45438</xdr:rowOff>
    </xdr:from>
    <xdr:to>
      <xdr:col>10</xdr:col>
      <xdr:colOff>114300</xdr:colOff>
      <xdr:row>58</xdr:row>
      <xdr:rowOff>61255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89538"/>
          <a:ext cx="889000" cy="1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4517</xdr:rowOff>
    </xdr:from>
    <xdr:to>
      <xdr:col>24</xdr:col>
      <xdr:colOff>114300</xdr:colOff>
      <xdr:row>58</xdr:row>
      <xdr:rowOff>106117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4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165465</xdr:rowOff>
    </xdr:from>
    <xdr:to>
      <xdr:col>20</xdr:col>
      <xdr:colOff>38100</xdr:colOff>
      <xdr:row>58</xdr:row>
      <xdr:rowOff>95615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3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86742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3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158734</xdr:rowOff>
    </xdr:from>
    <xdr:to>
      <xdr:col>15</xdr:col>
      <xdr:colOff>101600</xdr:colOff>
      <xdr:row>58</xdr:row>
      <xdr:rowOff>88884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80011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2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10455</xdr:rowOff>
    </xdr:from>
    <xdr:to>
      <xdr:col>10</xdr:col>
      <xdr:colOff>165100</xdr:colOff>
      <xdr:row>58</xdr:row>
      <xdr:rowOff>112055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5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103182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47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166088</xdr:rowOff>
    </xdr:from>
    <xdr:to>
      <xdr:col>6</xdr:col>
      <xdr:colOff>38100</xdr:colOff>
      <xdr:row>58</xdr:row>
      <xdr:rowOff>96238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87365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3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136344</xdr:rowOff>
    </xdr:from>
    <xdr:to>
      <xdr:col>24</xdr:col>
      <xdr:colOff>63500</xdr:colOff>
      <xdr:row>76</xdr:row>
      <xdr:rowOff>126336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2823644"/>
          <a:ext cx="838200" cy="33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126336</xdr:rowOff>
    </xdr:from>
    <xdr:to>
      <xdr:col>19</xdr:col>
      <xdr:colOff>177800</xdr:colOff>
      <xdr:row>76</xdr:row>
      <xdr:rowOff>132598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3156536"/>
          <a:ext cx="889000" cy="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97670</xdr:rowOff>
    </xdr:from>
    <xdr:to>
      <xdr:col>15</xdr:col>
      <xdr:colOff>50800</xdr:colOff>
      <xdr:row>76</xdr:row>
      <xdr:rowOff>132598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019300" y="13127870"/>
          <a:ext cx="889000" cy="3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97670</xdr:rowOff>
    </xdr:from>
    <xdr:to>
      <xdr:col>10</xdr:col>
      <xdr:colOff>114300</xdr:colOff>
      <xdr:row>76</xdr:row>
      <xdr:rowOff>124354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3127870"/>
          <a:ext cx="889000" cy="2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85544</xdr:rowOff>
    </xdr:from>
    <xdr:to>
      <xdr:col>24</xdr:col>
      <xdr:colOff>114300</xdr:colOff>
      <xdr:row>75</xdr:row>
      <xdr:rowOff>15694</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277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108421</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262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75536</xdr:rowOff>
    </xdr:from>
    <xdr:to>
      <xdr:col>20</xdr:col>
      <xdr:colOff>38100</xdr:colOff>
      <xdr:row>77</xdr:row>
      <xdr:rowOff>5686</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310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168263</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31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81798</xdr:rowOff>
    </xdr:from>
    <xdr:to>
      <xdr:col>15</xdr:col>
      <xdr:colOff>101600</xdr:colOff>
      <xdr:row>77</xdr:row>
      <xdr:rowOff>11948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11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3075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20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46870</xdr:rowOff>
    </xdr:from>
    <xdr:to>
      <xdr:col>10</xdr:col>
      <xdr:colOff>165100</xdr:colOff>
      <xdr:row>76</xdr:row>
      <xdr:rowOff>148470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0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139597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16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73554</xdr:rowOff>
    </xdr:from>
    <xdr:to>
      <xdr:col>6</xdr:col>
      <xdr:colOff>38100</xdr:colOff>
      <xdr:row>77</xdr:row>
      <xdr:rowOff>3704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1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166281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19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94349</xdr:rowOff>
    </xdr:from>
    <xdr:to>
      <xdr:col>24</xdr:col>
      <xdr:colOff>63500</xdr:colOff>
      <xdr:row>97</xdr:row>
      <xdr:rowOff>105094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724999"/>
          <a:ext cx="8382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89942</xdr:rowOff>
    </xdr:from>
    <xdr:to>
      <xdr:col>19</xdr:col>
      <xdr:colOff>177800</xdr:colOff>
      <xdr:row>97</xdr:row>
      <xdr:rowOff>94349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720592"/>
          <a:ext cx="8890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7547</xdr:rowOff>
    </xdr:from>
    <xdr:to>
      <xdr:col>15</xdr:col>
      <xdr:colOff>50800</xdr:colOff>
      <xdr:row>97</xdr:row>
      <xdr:rowOff>89942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638197"/>
          <a:ext cx="889000" cy="8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166115</xdr:rowOff>
    </xdr:from>
    <xdr:to>
      <xdr:col>10</xdr:col>
      <xdr:colOff>114300</xdr:colOff>
      <xdr:row>97</xdr:row>
      <xdr:rowOff>7547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625315"/>
          <a:ext cx="889000" cy="1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54294</xdr:rowOff>
    </xdr:from>
    <xdr:to>
      <xdr:col>24</xdr:col>
      <xdr:colOff>114300</xdr:colOff>
      <xdr:row>97</xdr:row>
      <xdr:rowOff>155894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8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32721</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6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43549</xdr:rowOff>
    </xdr:from>
    <xdr:to>
      <xdr:col>20</xdr:col>
      <xdr:colOff>38100</xdr:colOff>
      <xdr:row>97</xdr:row>
      <xdr:rowOff>145149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7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136276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7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39142</xdr:rowOff>
    </xdr:from>
    <xdr:to>
      <xdr:col>15</xdr:col>
      <xdr:colOff>101600</xdr:colOff>
      <xdr:row>97</xdr:row>
      <xdr:rowOff>140742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131869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76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128197</xdr:rowOff>
    </xdr:from>
    <xdr:to>
      <xdr:col>10</xdr:col>
      <xdr:colOff>165100</xdr:colOff>
      <xdr:row>97</xdr:row>
      <xdr:rowOff>58347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58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49474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68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115315</xdr:rowOff>
    </xdr:from>
    <xdr:to>
      <xdr:col>6</xdr:col>
      <xdr:colOff>38100</xdr:colOff>
      <xdr:row>97</xdr:row>
      <xdr:rowOff>45465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57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61992</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34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47996</xdr:rowOff>
    </xdr:from>
    <xdr:to>
      <xdr:col>55</xdr:col>
      <xdr:colOff>0</xdr:colOff>
      <xdr:row>58</xdr:row>
      <xdr:rowOff>73396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992096"/>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47996</xdr:rowOff>
    </xdr:from>
    <xdr:to>
      <xdr:col>50</xdr:col>
      <xdr:colOff>114300</xdr:colOff>
      <xdr:row>58</xdr:row>
      <xdr:rowOff>62912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992096"/>
          <a:ext cx="8890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54845</xdr:rowOff>
    </xdr:from>
    <xdr:to>
      <xdr:col>45</xdr:col>
      <xdr:colOff>177800</xdr:colOff>
      <xdr:row>58</xdr:row>
      <xdr:rowOff>62912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827495"/>
          <a:ext cx="889000" cy="17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138505</xdr:rowOff>
    </xdr:from>
    <xdr:to>
      <xdr:col>41</xdr:col>
      <xdr:colOff>50800</xdr:colOff>
      <xdr:row>57</xdr:row>
      <xdr:rowOff>54845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739705"/>
          <a:ext cx="889000" cy="8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22596</xdr:rowOff>
    </xdr:from>
    <xdr:to>
      <xdr:col>55</xdr:col>
      <xdr:colOff>50800</xdr:colOff>
      <xdr:row>58</xdr:row>
      <xdr:rowOff>124196</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6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160381</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168646</xdr:rowOff>
    </xdr:from>
    <xdr:to>
      <xdr:col>50</xdr:col>
      <xdr:colOff>165100</xdr:colOff>
      <xdr:row>58</xdr:row>
      <xdr:rowOff>98796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4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115323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71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12112</xdr:rowOff>
    </xdr:from>
    <xdr:to>
      <xdr:col>46</xdr:col>
      <xdr:colOff>38100</xdr:colOff>
      <xdr:row>58</xdr:row>
      <xdr:rowOff>113712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5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130239</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73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4045</xdr:rowOff>
    </xdr:from>
    <xdr:to>
      <xdr:col>41</xdr:col>
      <xdr:colOff>101600</xdr:colOff>
      <xdr:row>57</xdr:row>
      <xdr:rowOff>105645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7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122172</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5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87705</xdr:rowOff>
    </xdr:from>
    <xdr:to>
      <xdr:col>36</xdr:col>
      <xdr:colOff>165100</xdr:colOff>
      <xdr:row>57</xdr:row>
      <xdr:rowOff>17855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6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34382</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46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147746</xdr:rowOff>
    </xdr:from>
    <xdr:to>
      <xdr:col>55</xdr:col>
      <xdr:colOff>0</xdr:colOff>
      <xdr:row>78</xdr:row>
      <xdr:rowOff>150675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520846"/>
          <a:ext cx="838200" cy="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126068</xdr:rowOff>
    </xdr:from>
    <xdr:to>
      <xdr:col>50</xdr:col>
      <xdr:colOff>114300</xdr:colOff>
      <xdr:row>78</xdr:row>
      <xdr:rowOff>150675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499168"/>
          <a:ext cx="889000" cy="2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126068</xdr:rowOff>
    </xdr:from>
    <xdr:to>
      <xdr:col>45</xdr:col>
      <xdr:colOff>177800</xdr:colOff>
      <xdr:row>78</xdr:row>
      <xdr:rowOff>129918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499168"/>
          <a:ext cx="889000" cy="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123755</xdr:rowOff>
    </xdr:from>
    <xdr:to>
      <xdr:col>41</xdr:col>
      <xdr:colOff>50800</xdr:colOff>
      <xdr:row>78</xdr:row>
      <xdr:rowOff>129918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496855"/>
          <a:ext cx="889000" cy="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96946</xdr:rowOff>
    </xdr:from>
    <xdr:to>
      <xdr:col>55</xdr:col>
      <xdr:colOff>50800</xdr:colOff>
      <xdr:row>79</xdr:row>
      <xdr:rowOff>27096</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7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54264</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4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99875</xdr:rowOff>
    </xdr:from>
    <xdr:to>
      <xdr:col>50</xdr:col>
      <xdr:colOff>165100</xdr:colOff>
      <xdr:row>79</xdr:row>
      <xdr:rowOff>30025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7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21152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56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75268</xdr:rowOff>
    </xdr:from>
    <xdr:to>
      <xdr:col>46</xdr:col>
      <xdr:colOff>38100</xdr:colOff>
      <xdr:row>79</xdr:row>
      <xdr:rowOff>5418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4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167995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54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79118</xdr:rowOff>
    </xdr:from>
    <xdr:to>
      <xdr:col>41</xdr:col>
      <xdr:colOff>101600</xdr:colOff>
      <xdr:row>79</xdr:row>
      <xdr:rowOff>9268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5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54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72955</xdr:rowOff>
    </xdr:from>
    <xdr:to>
      <xdr:col>36</xdr:col>
      <xdr:colOff>165100</xdr:colOff>
      <xdr:row>79</xdr:row>
      <xdr:rowOff>3105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19632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2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99171</xdr:rowOff>
    </xdr:from>
    <xdr:to>
      <xdr:col>55</xdr:col>
      <xdr:colOff>0</xdr:colOff>
      <xdr:row>98</xdr:row>
      <xdr:rowOff>102064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901271"/>
          <a:ext cx="838200" cy="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57480</xdr:rowOff>
    </xdr:from>
    <xdr:to>
      <xdr:col>50</xdr:col>
      <xdr:colOff>114300</xdr:colOff>
      <xdr:row>98</xdr:row>
      <xdr:rowOff>99171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859580"/>
          <a:ext cx="889000" cy="4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170610</xdr:rowOff>
    </xdr:from>
    <xdr:to>
      <xdr:col>45</xdr:col>
      <xdr:colOff>177800</xdr:colOff>
      <xdr:row>98</xdr:row>
      <xdr:rowOff>57480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801260"/>
          <a:ext cx="889000" cy="5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170610</xdr:rowOff>
    </xdr:from>
    <xdr:to>
      <xdr:col>41</xdr:col>
      <xdr:colOff>50800</xdr:colOff>
      <xdr:row>98</xdr:row>
      <xdr:rowOff>5114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01260"/>
          <a:ext cx="889000" cy="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51264</xdr:rowOff>
    </xdr:from>
    <xdr:to>
      <xdr:col>55</xdr:col>
      <xdr:colOff>50800</xdr:colOff>
      <xdr:row>98</xdr:row>
      <xdr:rowOff>152864</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5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137641</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6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48371</xdr:rowOff>
    </xdr:from>
    <xdr:to>
      <xdr:col>50</xdr:col>
      <xdr:colOff>165100</xdr:colOff>
      <xdr:row>98</xdr:row>
      <xdr:rowOff>149971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5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141098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4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6680</xdr:rowOff>
    </xdr:from>
    <xdr:to>
      <xdr:col>46</xdr:col>
      <xdr:colOff>38100</xdr:colOff>
      <xdr:row>98</xdr:row>
      <xdr:rowOff>108280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99407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0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119810</xdr:rowOff>
    </xdr:from>
    <xdr:to>
      <xdr:col>41</xdr:col>
      <xdr:colOff>101600</xdr:colOff>
      <xdr:row>98</xdr:row>
      <xdr:rowOff>49960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75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41087</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84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125764</xdr:rowOff>
    </xdr:from>
    <xdr:to>
      <xdr:col>36</xdr:col>
      <xdr:colOff>165100</xdr:colOff>
      <xdr:row>98</xdr:row>
      <xdr:rowOff>55914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75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72441</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53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22946</xdr:rowOff>
    </xdr:from>
    <xdr:to>
      <xdr:col>85</xdr:col>
      <xdr:colOff>127000</xdr:colOff>
      <xdr:row>37</xdr:row>
      <xdr:rowOff>27092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366596"/>
          <a:ext cx="838200" cy="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99916</xdr:rowOff>
    </xdr:from>
    <xdr:to>
      <xdr:col>81</xdr:col>
      <xdr:colOff>50800</xdr:colOff>
      <xdr:row>37</xdr:row>
      <xdr:rowOff>22946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5929216"/>
          <a:ext cx="889000" cy="43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25126</xdr:rowOff>
    </xdr:from>
    <xdr:to>
      <xdr:col>76</xdr:col>
      <xdr:colOff>114300</xdr:colOff>
      <xdr:row>34</xdr:row>
      <xdr:rowOff>99916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3703300" y="5854426"/>
          <a:ext cx="889000" cy="7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25126</xdr:rowOff>
    </xdr:from>
    <xdr:to>
      <xdr:col>71</xdr:col>
      <xdr:colOff>177800</xdr:colOff>
      <xdr:row>37</xdr:row>
      <xdr:rowOff>55735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5854426"/>
          <a:ext cx="889000" cy="54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149425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147742</xdr:rowOff>
    </xdr:from>
    <xdr:to>
      <xdr:col>85</xdr:col>
      <xdr:colOff>177800</xdr:colOff>
      <xdr:row>37</xdr:row>
      <xdr:rowOff>77892</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31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126169</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29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143596</xdr:rowOff>
    </xdr:from>
    <xdr:to>
      <xdr:col>81</xdr:col>
      <xdr:colOff>101600</xdr:colOff>
      <xdr:row>37</xdr:row>
      <xdr:rowOff>73746</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31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64873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40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49116</xdr:rowOff>
    </xdr:from>
    <xdr:to>
      <xdr:col>76</xdr:col>
      <xdr:colOff>165100</xdr:colOff>
      <xdr:row>34</xdr:row>
      <xdr:rowOff>150716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58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167243</xdr:rowOff>
    </xdr:from>
    <xdr:ext cx="59901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292795" y="565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145776</xdr:rowOff>
    </xdr:from>
    <xdr:to>
      <xdr:col>72</xdr:col>
      <xdr:colOff>38100</xdr:colOff>
      <xdr:row>34</xdr:row>
      <xdr:rowOff>75926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580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32</xdr:row>
      <xdr:rowOff>92453</xdr:rowOff>
    </xdr:from>
    <xdr:ext cx="59901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03795" y="557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4935</xdr:rowOff>
    </xdr:from>
    <xdr:to>
      <xdr:col>67</xdr:col>
      <xdr:colOff>101600</xdr:colOff>
      <xdr:row>37</xdr:row>
      <xdr:rowOff>106535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34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97662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103048</xdr:rowOff>
    </xdr:from>
    <xdr:to>
      <xdr:col>85</xdr:col>
      <xdr:colOff>127000</xdr:colOff>
      <xdr:row>58</xdr:row>
      <xdr:rowOff>5060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9704248"/>
          <a:ext cx="838200" cy="24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5060</xdr:rowOff>
    </xdr:from>
    <xdr:to>
      <xdr:col>81</xdr:col>
      <xdr:colOff>50800</xdr:colOff>
      <xdr:row>58</xdr:row>
      <xdr:rowOff>36748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9949160"/>
          <a:ext cx="889000" cy="3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25074</xdr:rowOff>
    </xdr:from>
    <xdr:to>
      <xdr:col>76</xdr:col>
      <xdr:colOff>114300</xdr:colOff>
      <xdr:row>58</xdr:row>
      <xdr:rowOff>36748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9969174"/>
          <a:ext cx="889000" cy="1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25074</xdr:rowOff>
    </xdr:from>
    <xdr:to>
      <xdr:col>71</xdr:col>
      <xdr:colOff>177800</xdr:colOff>
      <xdr:row>58</xdr:row>
      <xdr:rowOff>33403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9969174"/>
          <a:ext cx="889000" cy="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52248</xdr:rowOff>
    </xdr:from>
    <xdr:to>
      <xdr:col>85</xdr:col>
      <xdr:colOff>177800</xdr:colOff>
      <xdr:row>56</xdr:row>
      <xdr:rowOff>153848</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65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75125</xdr:rowOff>
    </xdr:from>
    <xdr:ext cx="599010"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50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125710</xdr:rowOff>
    </xdr:from>
    <xdr:to>
      <xdr:col>81</xdr:col>
      <xdr:colOff>101600</xdr:colOff>
      <xdr:row>58</xdr:row>
      <xdr:rowOff>55860</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8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46987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99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157398</xdr:rowOff>
    </xdr:from>
    <xdr:to>
      <xdr:col>76</xdr:col>
      <xdr:colOff>165100</xdr:colOff>
      <xdr:row>58</xdr:row>
      <xdr:rowOff>87548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93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78675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02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145724</xdr:rowOff>
    </xdr:from>
    <xdr:to>
      <xdr:col>72</xdr:col>
      <xdr:colOff>38100</xdr:colOff>
      <xdr:row>58</xdr:row>
      <xdr:rowOff>75874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91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67001</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795" y="1001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154053</xdr:rowOff>
    </xdr:from>
    <xdr:to>
      <xdr:col>67</xdr:col>
      <xdr:colOff>101600</xdr:colOff>
      <xdr:row>58</xdr:row>
      <xdr:rowOff>84203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92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75330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0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168957</xdr:rowOff>
    </xdr:from>
    <xdr:to>
      <xdr:col>71</xdr:col>
      <xdr:colOff>177800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42057"/>
          <a:ext cx="889000" cy="4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118157</xdr:rowOff>
    </xdr:from>
    <xdr:to>
      <xdr:col>67</xdr:col>
      <xdr:colOff>101600</xdr:colOff>
      <xdr:row>79</xdr:row>
      <xdr:rowOff>48307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9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39434</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58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130623</xdr:rowOff>
    </xdr:from>
    <xdr:to>
      <xdr:col>85</xdr:col>
      <xdr:colOff>127000</xdr:colOff>
      <xdr:row>98</xdr:row>
      <xdr:rowOff>15227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5481300" y="16761273"/>
          <a:ext cx="838200" cy="5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130623</xdr:rowOff>
    </xdr:from>
    <xdr:to>
      <xdr:col>81</xdr:col>
      <xdr:colOff>50800</xdr:colOff>
      <xdr:row>98</xdr:row>
      <xdr:rowOff>30811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761273"/>
          <a:ext cx="889000" cy="7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30811</xdr:rowOff>
    </xdr:from>
    <xdr:to>
      <xdr:col>76</xdr:col>
      <xdr:colOff>114300</xdr:colOff>
      <xdr:row>98</xdr:row>
      <xdr:rowOff>65615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832911"/>
          <a:ext cx="88900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62167</xdr:rowOff>
    </xdr:from>
    <xdr:to>
      <xdr:col>71</xdr:col>
      <xdr:colOff>177800</xdr:colOff>
      <xdr:row>98</xdr:row>
      <xdr:rowOff>65615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814300" y="16521367"/>
          <a:ext cx="889000" cy="34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135877</xdr:rowOff>
    </xdr:from>
    <xdr:to>
      <xdr:col>85</xdr:col>
      <xdr:colOff>177800</xdr:colOff>
      <xdr:row>98</xdr:row>
      <xdr:rowOff>66027</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76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114304</xdr:rowOff>
    </xdr:from>
    <xdr:ext cx="599010"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74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79823</xdr:rowOff>
    </xdr:from>
    <xdr:to>
      <xdr:col>81</xdr:col>
      <xdr:colOff>101600</xdr:colOff>
      <xdr:row>98</xdr:row>
      <xdr:rowOff>9973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71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1100</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795" y="1680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151461</xdr:rowOff>
    </xdr:from>
    <xdr:to>
      <xdr:col>76</xdr:col>
      <xdr:colOff>165100</xdr:colOff>
      <xdr:row>98</xdr:row>
      <xdr:rowOff>81611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7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72738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87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14815</xdr:rowOff>
    </xdr:from>
    <xdr:to>
      <xdr:col>72</xdr:col>
      <xdr:colOff>38100</xdr:colOff>
      <xdr:row>98</xdr:row>
      <xdr:rowOff>116415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8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107542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9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11367</xdr:rowOff>
    </xdr:from>
    <xdr:to>
      <xdr:col>67</xdr:col>
      <xdr:colOff>101600</xdr:colOff>
      <xdr:row>96</xdr:row>
      <xdr:rowOff>112967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4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129494</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24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solidFill>
                <a:schemeClr val="dk1"/>
              </a:solidFill>
              <a:effectLst/>
              <a:latin typeface="+mn-lt"/>
              <a:ea typeface="+mn-ea"/>
              <a:cs typeface="+mn-cs"/>
            </a:rPr>
            <a:t>類似団体と比べてコストに占める割合や前年度からの増減に特徴があるものとしては</a:t>
          </a:r>
          <a:r>
            <a:rPr kumimoji="1" lang="ja-JP" altLang="ja-JP" sz="800">
              <a:solidFill>
                <a:schemeClr val="dk1"/>
              </a:solidFill>
              <a:effectLst/>
              <a:latin typeface="+mn-lt"/>
              <a:ea typeface="+mn-ea"/>
              <a:cs typeface="+mn-cs"/>
            </a:rPr>
            <a:t>、民生費、衛生費、農林水産業費、消防費、教育費、公債費等が挙げられる。</a:t>
          </a:r>
          <a:endParaRPr lang="ja-JP" altLang="ja-JP" sz="1000">
            <a:effectLst/>
          </a:endParaRPr>
        </a:p>
        <a:p>
          <a:r>
            <a:rPr kumimoji="1" lang="ja-JP" altLang="ja-JP" sz="800">
              <a:solidFill>
                <a:schemeClr val="dk1"/>
              </a:solidFill>
              <a:effectLst/>
              <a:latin typeface="+mn-lt"/>
              <a:ea typeface="+mn-ea"/>
              <a:cs typeface="+mn-cs"/>
            </a:rPr>
            <a:t>民生費・衛生費：民生費の住民１人当たりのコストは</a:t>
          </a:r>
          <a:r>
            <a:rPr kumimoji="1" lang="ja-JP" altLang="en-US" sz="800">
              <a:solidFill>
                <a:schemeClr val="dk1"/>
              </a:solidFill>
              <a:effectLst/>
              <a:latin typeface="+mn-lt"/>
              <a:ea typeface="+mn-ea"/>
              <a:cs typeface="+mn-cs"/>
            </a:rPr>
            <a:t>３０１，４６８</a:t>
          </a:r>
          <a:r>
            <a:rPr kumimoji="1" lang="ja-JP" altLang="ja-JP" sz="800">
              <a:solidFill>
                <a:schemeClr val="dk1"/>
              </a:solidFill>
              <a:effectLst/>
              <a:latin typeface="+mn-lt"/>
              <a:ea typeface="+mn-ea"/>
              <a:cs typeface="+mn-cs"/>
            </a:rPr>
            <a:t>円であり、</a:t>
          </a:r>
          <a:r>
            <a:rPr kumimoji="1" lang="ja-JP" altLang="en-US" sz="800">
              <a:solidFill>
                <a:schemeClr val="dk1"/>
              </a:solidFill>
              <a:effectLst/>
              <a:latin typeface="+mn-lt"/>
              <a:ea typeface="+mn-ea"/>
              <a:cs typeface="+mn-cs"/>
            </a:rPr>
            <a:t>認定こども園等建設事業により前年比で大幅に増となっている。</a:t>
          </a:r>
          <a:r>
            <a:rPr kumimoji="1" lang="ja-JP" altLang="ja-JP" sz="800">
              <a:solidFill>
                <a:schemeClr val="dk1"/>
              </a:solidFill>
              <a:effectLst/>
              <a:latin typeface="+mn-lt"/>
              <a:ea typeface="+mn-ea"/>
              <a:cs typeface="+mn-cs"/>
            </a:rPr>
            <a:t>衛生費の１人当たりのコストは７</a:t>
          </a:r>
          <a:r>
            <a:rPr kumimoji="1" lang="ja-JP" altLang="en-US" sz="800">
              <a:solidFill>
                <a:schemeClr val="dk1"/>
              </a:solidFill>
              <a:effectLst/>
              <a:latin typeface="+mn-lt"/>
              <a:ea typeface="+mn-ea"/>
              <a:cs typeface="+mn-cs"/>
            </a:rPr>
            <a:t>４</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０８３</a:t>
          </a:r>
          <a:r>
            <a:rPr kumimoji="1" lang="ja-JP" altLang="ja-JP" sz="800">
              <a:solidFill>
                <a:schemeClr val="dk1"/>
              </a:solidFill>
              <a:effectLst/>
              <a:latin typeface="+mn-lt"/>
              <a:ea typeface="+mn-ea"/>
              <a:cs typeface="+mn-cs"/>
            </a:rPr>
            <a:t>円である。高齢化率が低いこともあり、他の団体と比べ福祉関係の扶助費や保健関係の給付費等が低い水準で推移している。</a:t>
          </a:r>
          <a:endParaRPr lang="ja-JP" altLang="ja-JP" sz="1000">
            <a:effectLst/>
          </a:endParaRPr>
        </a:p>
        <a:p>
          <a:r>
            <a:rPr kumimoji="1" lang="ja-JP" altLang="ja-JP" sz="800">
              <a:solidFill>
                <a:schemeClr val="dk1"/>
              </a:solidFill>
              <a:effectLst/>
              <a:latin typeface="+mn-lt"/>
              <a:ea typeface="+mn-ea"/>
              <a:cs typeface="+mn-cs"/>
            </a:rPr>
            <a:t>農林水産業費：住民１人当たりのコストは</a:t>
          </a:r>
          <a:r>
            <a:rPr kumimoji="1" lang="ja-JP" altLang="en-US" sz="800">
              <a:solidFill>
                <a:schemeClr val="dk1"/>
              </a:solidFill>
              <a:effectLst/>
              <a:latin typeface="+mn-lt"/>
              <a:ea typeface="+mn-ea"/>
              <a:cs typeface="+mn-cs"/>
            </a:rPr>
            <a:t>１４５</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０２１</a:t>
          </a:r>
          <a:r>
            <a:rPr kumimoji="1" lang="ja-JP" altLang="ja-JP" sz="800">
              <a:solidFill>
                <a:schemeClr val="dk1"/>
              </a:solidFill>
              <a:effectLst/>
              <a:latin typeface="+mn-lt"/>
              <a:ea typeface="+mn-ea"/>
              <a:cs typeface="+mn-cs"/>
            </a:rPr>
            <a:t>円であり、農地耕作条件改善事業</a:t>
          </a:r>
          <a:r>
            <a:rPr kumimoji="1" lang="ja-JP" altLang="en-US" sz="800">
              <a:solidFill>
                <a:schemeClr val="dk1"/>
              </a:solidFill>
              <a:effectLst/>
              <a:latin typeface="+mn-lt"/>
              <a:ea typeface="+mn-ea"/>
              <a:cs typeface="+mn-cs"/>
            </a:rPr>
            <a:t>の終了に伴い前年度より減となっている。農業分野は基幹産業であることから補助費が多額となっていることに加え、国庫補助による暗渠改修事業等を活用している年度は高い水準となっている。</a:t>
          </a:r>
          <a:endParaRPr kumimoji="1" lang="en-US" altLang="ja-JP" sz="800">
            <a:solidFill>
              <a:schemeClr val="dk1"/>
            </a:solidFill>
            <a:effectLst/>
            <a:latin typeface="+mn-lt"/>
            <a:ea typeface="+mn-ea"/>
            <a:cs typeface="+mn-cs"/>
          </a:endParaRPr>
        </a:p>
        <a:p>
          <a:r>
            <a:rPr kumimoji="1" lang="ja-JP" altLang="ja-JP" sz="800">
              <a:solidFill>
                <a:schemeClr val="dk1"/>
              </a:solidFill>
              <a:effectLst/>
              <a:latin typeface="+mn-lt"/>
              <a:ea typeface="+mn-ea"/>
              <a:cs typeface="+mn-cs"/>
            </a:rPr>
            <a:t>土木費：住民１人当たりのコストは４</a:t>
          </a:r>
          <a:r>
            <a:rPr kumimoji="1" lang="ja-JP" altLang="en-US" sz="800">
              <a:solidFill>
                <a:schemeClr val="dk1"/>
              </a:solidFill>
              <a:effectLst/>
              <a:latin typeface="+mn-lt"/>
              <a:ea typeface="+mn-ea"/>
              <a:cs typeface="+mn-cs"/>
            </a:rPr>
            <a:t>１</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１５９</a:t>
          </a:r>
          <a:r>
            <a:rPr kumimoji="1" lang="ja-JP" altLang="ja-JP" sz="800">
              <a:solidFill>
                <a:schemeClr val="dk1"/>
              </a:solidFill>
              <a:effectLst/>
              <a:latin typeface="+mn-lt"/>
              <a:ea typeface="+mn-ea"/>
              <a:cs typeface="+mn-cs"/>
            </a:rPr>
            <a:t>円であり、平成２９年度はほぼ前年並みとなっている。社会資本整備事業等を活用した大規模な普通建設事業を行った年度は高い水準となっている。</a:t>
          </a:r>
          <a:endParaRPr lang="ja-JP" altLang="ja-JP" sz="1000">
            <a:effectLst/>
          </a:endParaRPr>
        </a:p>
        <a:p>
          <a:r>
            <a:rPr kumimoji="1" lang="ja-JP" altLang="ja-JP" sz="800">
              <a:solidFill>
                <a:schemeClr val="dk1"/>
              </a:solidFill>
              <a:effectLst/>
              <a:latin typeface="+mn-lt"/>
              <a:ea typeface="+mn-ea"/>
              <a:cs typeface="+mn-cs"/>
            </a:rPr>
            <a:t>消防費：</a:t>
          </a:r>
          <a:r>
            <a:rPr kumimoji="1" lang="ja-JP" altLang="en-US" sz="800">
              <a:solidFill>
                <a:schemeClr val="dk1"/>
              </a:solidFill>
              <a:effectLst/>
              <a:latin typeface="+mn-lt"/>
              <a:ea typeface="+mn-ea"/>
              <a:cs typeface="+mn-cs"/>
            </a:rPr>
            <a:t>平成２９年度は１人当たりのコストが４７，２７８円となっており、事業終了に伴い平年並みの水準で推移している。</a:t>
          </a:r>
          <a:r>
            <a:rPr kumimoji="1" lang="ja-JP" altLang="ja-JP" sz="800">
              <a:solidFill>
                <a:schemeClr val="dk1"/>
              </a:solidFill>
              <a:effectLst/>
              <a:latin typeface="+mn-lt"/>
              <a:ea typeface="+mn-ea"/>
              <a:cs typeface="+mn-cs"/>
            </a:rPr>
            <a:t>平成２６、２７年度で類似団体値の２倍ほどとなっているが、防災行政無線の更新事業を実施したためである。主なものは一部事務組合への負担金である。</a:t>
          </a:r>
          <a:endParaRPr lang="ja-JP" altLang="ja-JP" sz="1000">
            <a:effectLst/>
          </a:endParaRPr>
        </a:p>
        <a:p>
          <a:pPr eaLnBrk="1" fontAlgn="auto" latinLnBrk="0" hangingPunct="1"/>
          <a:r>
            <a:rPr kumimoji="1" lang="ja-JP" altLang="ja-JP" sz="800">
              <a:solidFill>
                <a:schemeClr val="dk1"/>
              </a:solidFill>
              <a:effectLst/>
              <a:latin typeface="+mn-lt"/>
              <a:ea typeface="+mn-ea"/>
              <a:cs typeface="+mn-cs"/>
            </a:rPr>
            <a:t>教育費：平成２</a:t>
          </a:r>
          <a:r>
            <a:rPr kumimoji="1" lang="ja-JP" altLang="en-US" sz="800">
              <a:solidFill>
                <a:schemeClr val="dk1"/>
              </a:solidFill>
              <a:effectLst/>
              <a:latin typeface="+mn-lt"/>
              <a:ea typeface="+mn-ea"/>
              <a:cs typeface="+mn-cs"/>
            </a:rPr>
            <a:t>９</a:t>
          </a:r>
          <a:r>
            <a:rPr kumimoji="1" lang="ja-JP" altLang="ja-JP" sz="800">
              <a:solidFill>
                <a:schemeClr val="dk1"/>
              </a:solidFill>
              <a:effectLst/>
              <a:latin typeface="+mn-lt"/>
              <a:ea typeface="+mn-ea"/>
              <a:cs typeface="+mn-cs"/>
            </a:rPr>
            <a:t>年度は１人当たりのコストは</a:t>
          </a:r>
          <a:r>
            <a:rPr kumimoji="1" lang="ja-JP" altLang="en-US" sz="800">
              <a:solidFill>
                <a:schemeClr val="dk1"/>
              </a:solidFill>
              <a:effectLst/>
              <a:latin typeface="+mn-lt"/>
              <a:ea typeface="+mn-ea"/>
              <a:cs typeface="+mn-cs"/>
            </a:rPr>
            <a:t>２３９</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２４０</a:t>
          </a:r>
          <a:r>
            <a:rPr kumimoji="1" lang="ja-JP" altLang="ja-JP" sz="800">
              <a:solidFill>
                <a:schemeClr val="dk1"/>
              </a:solidFill>
              <a:effectLst/>
              <a:latin typeface="+mn-lt"/>
              <a:ea typeface="+mn-ea"/>
              <a:cs typeface="+mn-cs"/>
            </a:rPr>
            <a:t>円となっており、認定こども園等建設事業の実施に伴い例年</a:t>
          </a:r>
          <a:r>
            <a:rPr kumimoji="1" lang="ja-JP" altLang="en-US" sz="800">
              <a:solidFill>
                <a:schemeClr val="dk1"/>
              </a:solidFill>
              <a:effectLst/>
              <a:latin typeface="+mn-lt"/>
              <a:ea typeface="+mn-ea"/>
              <a:cs typeface="+mn-cs"/>
            </a:rPr>
            <a:t>の倍の水準となっている。平成３０年度以降は例年並みの水準となる見込みである。</a:t>
          </a:r>
          <a:endParaRPr lang="ja-JP" altLang="ja-JP" sz="1000">
            <a:effectLst/>
          </a:endParaRPr>
        </a:p>
        <a:p>
          <a:pPr eaLnBrk="1" fontAlgn="auto" latinLnBrk="0" hangingPunct="1"/>
          <a:r>
            <a:rPr kumimoji="1" lang="ja-JP" altLang="ja-JP" sz="800">
              <a:solidFill>
                <a:schemeClr val="dk1"/>
              </a:solidFill>
              <a:effectLst/>
              <a:latin typeface="+mn-lt"/>
              <a:ea typeface="+mn-ea"/>
              <a:cs typeface="+mn-cs"/>
            </a:rPr>
            <a:t>公債費：</a:t>
          </a:r>
          <a:r>
            <a:rPr kumimoji="1" lang="ja-JP" altLang="en-US" sz="800">
              <a:solidFill>
                <a:schemeClr val="dk1"/>
              </a:solidFill>
              <a:effectLst/>
              <a:latin typeface="+mn-lt"/>
              <a:ea typeface="+mn-ea"/>
              <a:cs typeface="+mn-cs"/>
            </a:rPr>
            <a:t>平成２９年度の住民１人当たりのコストは１０５，３４０円で繰上償還未実施により前年度より減となっている。</a:t>
          </a:r>
          <a:r>
            <a:rPr kumimoji="1" lang="ja-JP" altLang="ja-JP" sz="800">
              <a:solidFill>
                <a:schemeClr val="dk1"/>
              </a:solidFill>
              <a:effectLst/>
              <a:latin typeface="+mn-lt"/>
              <a:ea typeface="+mn-ea"/>
              <a:cs typeface="+mn-cs"/>
            </a:rPr>
            <a:t>繰上償還の実施に伴い年度により増減がある。今後も計画的な繰上償還などにより公債費負担の軽減を図ることとする。</a:t>
          </a:r>
          <a:endParaRPr lang="ja-JP" altLang="ja-JP" sz="1000">
            <a:effectLst/>
          </a:endParaRPr>
        </a:p>
        <a:p>
          <a:pPr eaLnBrk="1" fontAlgn="auto" latinLnBrk="0" hangingPunct="1"/>
          <a:r>
            <a:rPr kumimoji="1" lang="ja-JP" altLang="ja-JP" sz="800">
              <a:solidFill>
                <a:schemeClr val="dk1"/>
              </a:solidFill>
              <a:effectLst/>
              <a:latin typeface="+mn-lt"/>
              <a:ea typeface="+mn-ea"/>
              <a:cs typeface="+mn-cs"/>
            </a:rPr>
            <a:t>今後は、各事業の意義、成果、継続性、生産性を考慮し、経営感覚を強く意識して事務事業の見直しを行い、行政の効率化とコスト削減に取り組む。</a:t>
          </a:r>
          <a:endParaRPr lang="ja-JP" altLang="ja-JP" sz="10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実質収支額は</a:t>
          </a:r>
          <a:r>
            <a:rPr kumimoji="1" lang="ja-JP" altLang="en-US" sz="1000">
              <a:solidFill>
                <a:schemeClr val="dk1"/>
              </a:solidFill>
              <a:effectLst/>
              <a:latin typeface="+mn-lt"/>
              <a:ea typeface="+mn-ea"/>
              <a:cs typeface="+mn-cs"/>
            </a:rPr>
            <a:t>前年度比で１．０７ポイントの減となっている。年度ごとに数値の増減はあるが、黒字で推移している。</a:t>
          </a:r>
          <a:r>
            <a:rPr kumimoji="1" lang="ja-JP" altLang="ja-JP" sz="1000">
              <a:solidFill>
                <a:schemeClr val="dk1"/>
              </a:solidFill>
              <a:effectLst/>
              <a:latin typeface="+mn-lt"/>
              <a:ea typeface="+mn-ea"/>
              <a:cs typeface="+mn-cs"/>
            </a:rPr>
            <a:t>実質単年度収支は平成２</a:t>
          </a:r>
          <a:r>
            <a:rPr kumimoji="1" lang="ja-JP" altLang="en-US" sz="1000">
              <a:solidFill>
                <a:schemeClr val="dk1"/>
              </a:solidFill>
              <a:effectLst/>
              <a:latin typeface="+mn-lt"/>
              <a:ea typeface="+mn-ea"/>
              <a:cs typeface="+mn-cs"/>
            </a:rPr>
            <a:t>９</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は繰上償還を行わなかった</a:t>
          </a:r>
          <a:r>
            <a:rPr kumimoji="1" lang="ja-JP" altLang="ja-JP" sz="1000">
              <a:solidFill>
                <a:schemeClr val="dk1"/>
              </a:solidFill>
              <a:effectLst/>
              <a:latin typeface="+mn-lt"/>
              <a:ea typeface="+mn-ea"/>
              <a:cs typeface="+mn-cs"/>
            </a:rPr>
            <a:t>ため、前年度比で</a:t>
          </a:r>
          <a:r>
            <a:rPr kumimoji="1" lang="ja-JP" altLang="en-US" sz="1000">
              <a:solidFill>
                <a:schemeClr val="dk1"/>
              </a:solidFill>
              <a:effectLst/>
              <a:latin typeface="+mn-lt"/>
              <a:ea typeface="+mn-ea"/>
              <a:cs typeface="+mn-cs"/>
            </a:rPr>
            <a:t>４</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５３</a:t>
          </a:r>
          <a:r>
            <a:rPr kumimoji="1" lang="ja-JP" altLang="ja-JP" sz="1000">
              <a:solidFill>
                <a:schemeClr val="dk1"/>
              </a:solidFill>
              <a:effectLst/>
              <a:latin typeface="+mn-lt"/>
              <a:ea typeface="+mn-ea"/>
              <a:cs typeface="+mn-cs"/>
            </a:rPr>
            <a:t>ポイントの</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となっている。財政調整基金残高は前年度比で微増であるが、これは</a:t>
          </a:r>
          <a:r>
            <a:rPr kumimoji="1" lang="ja-JP" altLang="en-US" sz="1000">
              <a:solidFill>
                <a:schemeClr val="dk1"/>
              </a:solidFill>
              <a:effectLst/>
              <a:latin typeface="+mn-lt"/>
              <a:ea typeface="+mn-ea"/>
              <a:cs typeface="+mn-cs"/>
            </a:rPr>
            <a:t>積立が財源確保のための取崩を上回ったことが</a:t>
          </a:r>
          <a:r>
            <a:rPr kumimoji="1" lang="ja-JP" altLang="ja-JP" sz="1000">
              <a:solidFill>
                <a:schemeClr val="dk1"/>
              </a:solidFill>
              <a:effectLst/>
              <a:latin typeface="+mn-lt"/>
              <a:ea typeface="+mn-ea"/>
              <a:cs typeface="+mn-cs"/>
            </a:rPr>
            <a:t>要因である。</a:t>
          </a:r>
          <a:endParaRPr lang="ja-JP" altLang="ja-JP" sz="1100">
            <a:effectLst/>
          </a:endParaRPr>
        </a:p>
        <a:p>
          <a:r>
            <a:rPr kumimoji="1" lang="ja-JP" altLang="ja-JP" sz="1000">
              <a:solidFill>
                <a:schemeClr val="dk1"/>
              </a:solidFill>
              <a:effectLst/>
              <a:latin typeface="+mn-lt"/>
              <a:ea typeface="+mn-ea"/>
              <a:cs typeface="+mn-cs"/>
            </a:rPr>
            <a:t>　今後は計画的に積立てを行い、</a:t>
          </a:r>
          <a:r>
            <a:rPr kumimoji="1" lang="ja-JP" altLang="en-US" sz="1000">
              <a:solidFill>
                <a:schemeClr val="dk1"/>
              </a:solidFill>
              <a:effectLst/>
              <a:latin typeface="+mn-lt"/>
              <a:ea typeface="+mn-ea"/>
              <a:cs typeface="+mn-cs"/>
            </a:rPr>
            <a:t>将来的な歳入減少、歳出増加に備えて</a:t>
          </a:r>
          <a:r>
            <a:rPr kumimoji="1" lang="ja-JP" altLang="ja-JP" sz="1000">
              <a:solidFill>
                <a:schemeClr val="dk1"/>
              </a:solidFill>
              <a:effectLst/>
              <a:latin typeface="+mn-lt"/>
              <a:ea typeface="+mn-ea"/>
              <a:cs typeface="+mn-cs"/>
            </a:rPr>
            <a:t>財政調整基金残高の確保を図る。</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一般会計で前年度と比較して黒字額の標準財政規模比が</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の減となっている。普通交付税が前年度と比べて減となっていることが主な理由である。</a:t>
          </a:r>
          <a:endParaRPr lang="ja-JP" altLang="ja-JP" sz="1400">
            <a:effectLst/>
          </a:endParaRPr>
        </a:p>
        <a:p>
          <a:r>
            <a:rPr kumimoji="1" lang="ja-JP" altLang="ja-JP" sz="1100">
              <a:solidFill>
                <a:schemeClr val="dk1"/>
              </a:solidFill>
              <a:effectLst/>
              <a:latin typeface="+mn-lt"/>
              <a:ea typeface="+mn-ea"/>
              <a:cs typeface="+mn-cs"/>
            </a:rPr>
            <a:t>　前年度と比較して標準財政規模比</a:t>
          </a:r>
          <a:r>
            <a:rPr kumimoji="1" lang="ja-JP" altLang="en-US" sz="1100">
              <a:solidFill>
                <a:schemeClr val="dk1"/>
              </a:solidFill>
              <a:effectLst/>
              <a:latin typeface="+mn-lt"/>
              <a:ea typeface="+mn-ea"/>
              <a:cs typeface="+mn-cs"/>
            </a:rPr>
            <a:t>の黒字額</a:t>
          </a:r>
          <a:r>
            <a:rPr kumimoji="1" lang="ja-JP" altLang="ja-JP" sz="1100">
              <a:solidFill>
                <a:schemeClr val="dk1"/>
              </a:solidFill>
              <a:effectLst/>
              <a:latin typeface="+mn-lt"/>
              <a:ea typeface="+mn-ea"/>
              <a:cs typeface="+mn-cs"/>
            </a:rPr>
            <a:t>が増となった会計は、国民健康保険事業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後期高齢者医療、介護サービス事業、介護保険事業の各会計である。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当初見込みと比較して高額療養費等の対象となる被保険者数が少なかったことによる保険給付費の減、</a:t>
          </a:r>
          <a:r>
            <a:rPr kumimoji="1" lang="ja-JP" altLang="en-US" sz="1100">
              <a:solidFill>
                <a:schemeClr val="dk1"/>
              </a:solidFill>
              <a:effectLst/>
              <a:latin typeface="+mn-lt"/>
              <a:ea typeface="+mn-ea"/>
              <a:cs typeface="+mn-cs"/>
            </a:rPr>
            <a:t>特養施設整備費の減や介護サービス費の</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などが</a:t>
          </a:r>
          <a:r>
            <a:rPr kumimoji="1" lang="ja-JP" altLang="ja-JP" sz="1100">
              <a:solidFill>
                <a:schemeClr val="dk1"/>
              </a:solidFill>
              <a:effectLst/>
              <a:latin typeface="+mn-lt"/>
              <a:ea typeface="+mn-ea"/>
              <a:cs typeface="+mn-cs"/>
            </a:rPr>
            <a:t>主な理由である。</a:t>
          </a:r>
          <a:endParaRPr lang="ja-JP" altLang="ja-JP" sz="1400">
            <a:effectLst/>
          </a:endParaRPr>
        </a:p>
        <a:p>
          <a:r>
            <a:rPr kumimoji="1" lang="ja-JP" altLang="ja-JP" sz="1100">
              <a:solidFill>
                <a:schemeClr val="dk1"/>
              </a:solidFill>
              <a:effectLst/>
              <a:latin typeface="+mn-lt"/>
              <a:ea typeface="+mn-ea"/>
              <a:cs typeface="+mn-cs"/>
            </a:rPr>
            <a:t>　前年度と比較して標準財政規模比</a:t>
          </a:r>
          <a:r>
            <a:rPr kumimoji="1" lang="ja-JP" altLang="en-US" sz="1100">
              <a:solidFill>
                <a:schemeClr val="dk1"/>
              </a:solidFill>
              <a:effectLst/>
              <a:latin typeface="+mn-lt"/>
              <a:ea typeface="+mn-ea"/>
              <a:cs typeface="+mn-cs"/>
            </a:rPr>
            <a:t>の黒字額</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となった会計は、公共下水道事業、診療所事業、水道事業の各会計である。</a:t>
          </a:r>
          <a:r>
            <a:rPr kumimoji="1" lang="ja-JP" altLang="en-US" sz="1100">
              <a:solidFill>
                <a:schemeClr val="dk1"/>
              </a:solidFill>
              <a:effectLst/>
              <a:latin typeface="+mn-lt"/>
              <a:ea typeface="+mn-ea"/>
              <a:cs typeface="+mn-cs"/>
            </a:rPr>
            <a:t>公共下水道事業特別会計では建設改良費の実績増、診療所特別会計では診療収入の減等により</a:t>
          </a:r>
          <a:r>
            <a:rPr kumimoji="1" lang="ja-JP" altLang="ja-JP" sz="1100">
              <a:solidFill>
                <a:schemeClr val="dk1"/>
              </a:solidFill>
              <a:effectLst/>
              <a:latin typeface="+mn-lt"/>
              <a:ea typeface="+mn-ea"/>
              <a:cs typeface="+mn-cs"/>
            </a:rPr>
            <a:t>黒字額の標準財政規模比は減となったものの、いずれの会計でも赤字はなく、おおむね良好な運営である。</a:t>
          </a:r>
          <a:endParaRPr lang="ja-JP" altLang="ja-JP" sz="1400">
            <a:effectLst/>
          </a:endParaRPr>
        </a:p>
        <a:p>
          <a:r>
            <a:rPr kumimoji="1" lang="ja-JP" altLang="ja-JP" sz="1100">
              <a:solidFill>
                <a:schemeClr val="dk1"/>
              </a:solidFill>
              <a:effectLst/>
              <a:latin typeface="+mn-lt"/>
              <a:ea typeface="+mn-ea"/>
              <a:cs typeface="+mn-cs"/>
            </a:rPr>
            <a:t>　今後も各会計ともに収入の確保、経費の縮減を図り、健全な運営に努める。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1" sqref="B1:DI1"/>
    </sheetView>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x14ac:dyDescent="0.25">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2">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3959364</v>
      </c>
      <c r="BO4" s="441"/>
      <c r="BP4" s="441"/>
      <c r="BQ4" s="441"/>
      <c r="BR4" s="441"/>
      <c r="BS4" s="441"/>
      <c r="BT4" s="441"/>
      <c r="BU4" s="442"/>
      <c r="BV4" s="440">
        <v>3462685</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5.9</v>
      </c>
      <c r="CU4" s="622"/>
      <c r="CV4" s="622"/>
      <c r="CW4" s="622"/>
      <c r="CX4" s="622"/>
      <c r="CY4" s="622"/>
      <c r="CZ4" s="622"/>
      <c r="DA4" s="623"/>
      <c r="DB4" s="621">
        <v>7</v>
      </c>
      <c r="DC4" s="622"/>
      <c r="DD4" s="622"/>
      <c r="DE4" s="622"/>
      <c r="DF4" s="622"/>
      <c r="DG4" s="622"/>
      <c r="DH4" s="622"/>
      <c r="DI4" s="623"/>
      <c r="DJ4" s="165"/>
      <c r="DK4" s="165"/>
      <c r="DL4" s="165"/>
      <c r="DM4" s="165"/>
      <c r="DN4" s="165"/>
      <c r="DO4" s="165"/>
    </row>
    <row r="5" spans="1:119" ht="18.75" customHeight="1" x14ac:dyDescent="0.2">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3828341</v>
      </c>
      <c r="BO5" s="446"/>
      <c r="BP5" s="446"/>
      <c r="BQ5" s="446"/>
      <c r="BR5" s="446"/>
      <c r="BS5" s="446"/>
      <c r="BT5" s="446"/>
      <c r="BU5" s="447"/>
      <c r="BV5" s="445">
        <v>3310972</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93.3</v>
      </c>
      <c r="CU5" s="416"/>
      <c r="CV5" s="416"/>
      <c r="CW5" s="416"/>
      <c r="CX5" s="416"/>
      <c r="CY5" s="416"/>
      <c r="CZ5" s="416"/>
      <c r="DA5" s="417"/>
      <c r="DB5" s="415">
        <v>87.3</v>
      </c>
      <c r="DC5" s="416"/>
      <c r="DD5" s="416"/>
      <c r="DE5" s="416"/>
      <c r="DF5" s="416"/>
      <c r="DG5" s="416"/>
      <c r="DH5" s="416"/>
      <c r="DI5" s="417"/>
      <c r="DJ5" s="165"/>
      <c r="DK5" s="165"/>
      <c r="DL5" s="165"/>
      <c r="DM5" s="165"/>
      <c r="DN5" s="165"/>
      <c r="DO5" s="165"/>
    </row>
    <row r="6" spans="1:119" ht="18.75" customHeight="1" x14ac:dyDescent="0.2">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131023</v>
      </c>
      <c r="BO6" s="446"/>
      <c r="BP6" s="446"/>
      <c r="BQ6" s="446"/>
      <c r="BR6" s="446"/>
      <c r="BS6" s="446"/>
      <c r="BT6" s="446"/>
      <c r="BU6" s="447"/>
      <c r="BV6" s="445">
        <v>151713</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97.7</v>
      </c>
      <c r="CU6" s="596"/>
      <c r="CV6" s="596"/>
      <c r="CW6" s="596"/>
      <c r="CX6" s="596"/>
      <c r="CY6" s="596"/>
      <c r="CZ6" s="596"/>
      <c r="DA6" s="597"/>
      <c r="DB6" s="595">
        <v>91.5</v>
      </c>
      <c r="DC6" s="596"/>
      <c r="DD6" s="596"/>
      <c r="DE6" s="596"/>
      <c r="DF6" s="596"/>
      <c r="DG6" s="596"/>
      <c r="DH6" s="596"/>
      <c r="DI6" s="597"/>
      <c r="DJ6" s="165"/>
      <c r="DK6" s="165"/>
      <c r="DL6" s="165"/>
      <c r="DM6" s="165"/>
      <c r="DN6" s="165"/>
      <c r="DO6" s="165"/>
    </row>
    <row r="7" spans="1:119" ht="18.75" customHeight="1" x14ac:dyDescent="0.2">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3159</v>
      </c>
      <c r="BO7" s="446"/>
      <c r="BP7" s="446"/>
      <c r="BQ7" s="446"/>
      <c r="BR7" s="446"/>
      <c r="BS7" s="446"/>
      <c r="BT7" s="446"/>
      <c r="BU7" s="447"/>
      <c r="BV7" s="445">
        <v>0</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2167390</v>
      </c>
      <c r="CU7" s="446"/>
      <c r="CV7" s="446"/>
      <c r="CW7" s="446"/>
      <c r="CX7" s="446"/>
      <c r="CY7" s="446"/>
      <c r="CZ7" s="446"/>
      <c r="DA7" s="447"/>
      <c r="DB7" s="445">
        <v>2178202</v>
      </c>
      <c r="DC7" s="446"/>
      <c r="DD7" s="446"/>
      <c r="DE7" s="446"/>
      <c r="DF7" s="446"/>
      <c r="DG7" s="446"/>
      <c r="DH7" s="446"/>
      <c r="DI7" s="447"/>
      <c r="DJ7" s="165"/>
      <c r="DK7" s="165"/>
      <c r="DL7" s="165"/>
      <c r="DM7" s="165"/>
      <c r="DN7" s="165"/>
      <c r="DO7" s="165"/>
    </row>
    <row r="8" spans="1:119" ht="18.75" customHeight="1" thickBot="1" x14ac:dyDescent="0.25">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127864</v>
      </c>
      <c r="BO8" s="446"/>
      <c r="BP8" s="446"/>
      <c r="BQ8" s="446"/>
      <c r="BR8" s="446"/>
      <c r="BS8" s="446"/>
      <c r="BT8" s="446"/>
      <c r="BU8" s="447"/>
      <c r="BV8" s="445">
        <v>151713</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0.35</v>
      </c>
      <c r="CU8" s="559"/>
      <c r="CV8" s="559"/>
      <c r="CW8" s="559"/>
      <c r="CX8" s="559"/>
      <c r="CY8" s="559"/>
      <c r="CZ8" s="559"/>
      <c r="DA8" s="560"/>
      <c r="DB8" s="558">
        <v>0.35</v>
      </c>
      <c r="DC8" s="559"/>
      <c r="DD8" s="559"/>
      <c r="DE8" s="559"/>
      <c r="DF8" s="559"/>
      <c r="DG8" s="559"/>
      <c r="DH8" s="559"/>
      <c r="DI8" s="560"/>
      <c r="DJ8" s="165"/>
      <c r="DK8" s="165"/>
      <c r="DL8" s="165"/>
      <c r="DM8" s="165"/>
      <c r="DN8" s="165"/>
      <c r="DO8" s="165"/>
    </row>
    <row r="9" spans="1:119" ht="18.75" customHeight="1" thickBot="1" x14ac:dyDescent="0.25">
      <c r="A9" s="166"/>
      <c r="B9" s="584" t="s">
        <v>105</v>
      </c>
      <c r="C9" s="585"/>
      <c r="D9" s="585"/>
      <c r="E9" s="585"/>
      <c r="F9" s="585"/>
      <c r="G9" s="585"/>
      <c r="H9" s="585"/>
      <c r="I9" s="585"/>
      <c r="J9" s="585"/>
      <c r="K9" s="508"/>
      <c r="L9" s="586" t="s">
        <v>106</v>
      </c>
      <c r="M9" s="587"/>
      <c r="N9" s="587"/>
      <c r="O9" s="587"/>
      <c r="P9" s="587"/>
      <c r="Q9" s="588"/>
      <c r="R9" s="589">
        <v>3110</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-23848</v>
      </c>
      <c r="BO9" s="446"/>
      <c r="BP9" s="446"/>
      <c r="BQ9" s="446"/>
      <c r="BR9" s="446"/>
      <c r="BS9" s="446"/>
      <c r="BT9" s="446"/>
      <c r="BU9" s="447"/>
      <c r="BV9" s="445">
        <v>-8667</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13.1</v>
      </c>
      <c r="CU9" s="416"/>
      <c r="CV9" s="416"/>
      <c r="CW9" s="416"/>
      <c r="CX9" s="416"/>
      <c r="CY9" s="416"/>
      <c r="CZ9" s="416"/>
      <c r="DA9" s="417"/>
      <c r="DB9" s="415">
        <v>15.8</v>
      </c>
      <c r="DC9" s="416"/>
      <c r="DD9" s="416"/>
      <c r="DE9" s="416"/>
      <c r="DF9" s="416"/>
      <c r="DG9" s="416"/>
      <c r="DH9" s="416"/>
      <c r="DI9" s="417"/>
      <c r="DJ9" s="165"/>
      <c r="DK9" s="165"/>
      <c r="DL9" s="165"/>
      <c r="DM9" s="165"/>
      <c r="DN9" s="165"/>
      <c r="DO9" s="165"/>
    </row>
    <row r="10" spans="1:119" ht="18.75" customHeight="1" thickBot="1" x14ac:dyDescent="0.25">
      <c r="A10" s="166"/>
      <c r="B10" s="584"/>
      <c r="C10" s="585"/>
      <c r="D10" s="585"/>
      <c r="E10" s="585"/>
      <c r="F10" s="585"/>
      <c r="G10" s="585"/>
      <c r="H10" s="585"/>
      <c r="I10" s="585"/>
      <c r="J10" s="585"/>
      <c r="K10" s="508"/>
      <c r="L10" s="418" t="s">
        <v>112</v>
      </c>
      <c r="M10" s="419"/>
      <c r="N10" s="419"/>
      <c r="O10" s="419"/>
      <c r="P10" s="419"/>
      <c r="Q10" s="420"/>
      <c r="R10" s="421">
        <v>3218</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76000</v>
      </c>
      <c r="BO10" s="446"/>
      <c r="BP10" s="446"/>
      <c r="BQ10" s="446"/>
      <c r="BR10" s="446"/>
      <c r="BS10" s="446"/>
      <c r="BT10" s="446"/>
      <c r="BU10" s="447"/>
      <c r="BV10" s="445">
        <v>1000</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102</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108400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2">
      <c r="A12" s="166"/>
      <c r="B12" s="561" t="s">
        <v>124</v>
      </c>
      <c r="C12" s="562"/>
      <c r="D12" s="562"/>
      <c r="E12" s="562"/>
      <c r="F12" s="562"/>
      <c r="G12" s="562"/>
      <c r="H12" s="562"/>
      <c r="I12" s="562"/>
      <c r="J12" s="562"/>
      <c r="K12" s="563"/>
      <c r="L12" s="570" t="s">
        <v>125</v>
      </c>
      <c r="M12" s="571"/>
      <c r="N12" s="571"/>
      <c r="O12" s="571"/>
      <c r="P12" s="571"/>
      <c r="Q12" s="572"/>
      <c r="R12" s="573">
        <v>3205</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60000</v>
      </c>
      <c r="BO12" s="446"/>
      <c r="BP12" s="446"/>
      <c r="BQ12" s="446"/>
      <c r="BR12" s="446"/>
      <c r="BS12" s="446"/>
      <c r="BT12" s="446"/>
      <c r="BU12" s="447"/>
      <c r="BV12" s="445">
        <v>10000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x14ac:dyDescent="0.2">
      <c r="A13" s="166"/>
      <c r="B13" s="564"/>
      <c r="C13" s="565"/>
      <c r="D13" s="565"/>
      <c r="E13" s="565"/>
      <c r="F13" s="565"/>
      <c r="G13" s="565"/>
      <c r="H13" s="565"/>
      <c r="I13" s="565"/>
      <c r="J13" s="565"/>
      <c r="K13" s="566"/>
      <c r="L13" s="176"/>
      <c r="M13" s="545" t="s">
        <v>134</v>
      </c>
      <c r="N13" s="546"/>
      <c r="O13" s="546"/>
      <c r="P13" s="546"/>
      <c r="Q13" s="547"/>
      <c r="R13" s="548">
        <v>3196</v>
      </c>
      <c r="S13" s="549"/>
      <c r="T13" s="549"/>
      <c r="U13" s="549"/>
      <c r="V13" s="550"/>
      <c r="W13" s="536" t="s">
        <v>135</v>
      </c>
      <c r="X13" s="458"/>
      <c r="Y13" s="458"/>
      <c r="Z13" s="458"/>
      <c r="AA13" s="458"/>
      <c r="AB13" s="459"/>
      <c r="AC13" s="421">
        <v>1552</v>
      </c>
      <c r="AD13" s="422"/>
      <c r="AE13" s="422"/>
      <c r="AF13" s="422"/>
      <c r="AG13" s="423"/>
      <c r="AH13" s="421">
        <v>1554</v>
      </c>
      <c r="AI13" s="422"/>
      <c r="AJ13" s="422"/>
      <c r="AK13" s="422"/>
      <c r="AL13" s="424"/>
      <c r="AM13" s="514" t="s">
        <v>136</v>
      </c>
      <c r="AN13" s="419"/>
      <c r="AO13" s="419"/>
      <c r="AP13" s="419"/>
      <c r="AQ13" s="419"/>
      <c r="AR13" s="419"/>
      <c r="AS13" s="419"/>
      <c r="AT13" s="420"/>
      <c r="AU13" s="502" t="s">
        <v>137</v>
      </c>
      <c r="AV13" s="503"/>
      <c r="AW13" s="503"/>
      <c r="AX13" s="503"/>
      <c r="AY13" s="425" t="s">
        <v>138</v>
      </c>
      <c r="AZ13" s="426"/>
      <c r="BA13" s="426"/>
      <c r="BB13" s="426"/>
      <c r="BC13" s="426"/>
      <c r="BD13" s="426"/>
      <c r="BE13" s="426"/>
      <c r="BF13" s="426"/>
      <c r="BG13" s="426"/>
      <c r="BH13" s="426"/>
      <c r="BI13" s="426"/>
      <c r="BJ13" s="426"/>
      <c r="BK13" s="426"/>
      <c r="BL13" s="426"/>
      <c r="BM13" s="427"/>
      <c r="BN13" s="445">
        <v>-7848</v>
      </c>
      <c r="BO13" s="446"/>
      <c r="BP13" s="446"/>
      <c r="BQ13" s="446"/>
      <c r="BR13" s="446"/>
      <c r="BS13" s="446"/>
      <c r="BT13" s="446"/>
      <c r="BU13" s="447"/>
      <c r="BV13" s="445">
        <v>90733</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8</v>
      </c>
      <c r="CU13" s="416"/>
      <c r="CV13" s="416"/>
      <c r="CW13" s="416"/>
      <c r="CX13" s="416"/>
      <c r="CY13" s="416"/>
      <c r="CZ13" s="416"/>
      <c r="DA13" s="417"/>
      <c r="DB13" s="415">
        <v>6.5</v>
      </c>
      <c r="DC13" s="416"/>
      <c r="DD13" s="416"/>
      <c r="DE13" s="416"/>
      <c r="DF13" s="416"/>
      <c r="DG13" s="416"/>
      <c r="DH13" s="416"/>
      <c r="DI13" s="417"/>
      <c r="DJ13" s="165"/>
      <c r="DK13" s="165"/>
      <c r="DL13" s="165"/>
      <c r="DM13" s="165"/>
      <c r="DN13" s="165"/>
      <c r="DO13" s="165"/>
    </row>
    <row r="14" spans="1:119" ht="18.75" customHeight="1" thickBot="1" x14ac:dyDescent="0.25">
      <c r="A14" s="166"/>
      <c r="B14" s="564"/>
      <c r="C14" s="565"/>
      <c r="D14" s="565"/>
      <c r="E14" s="565"/>
      <c r="F14" s="565"/>
      <c r="G14" s="565"/>
      <c r="H14" s="565"/>
      <c r="I14" s="565"/>
      <c r="J14" s="565"/>
      <c r="K14" s="566"/>
      <c r="L14" s="538" t="s">
        <v>140</v>
      </c>
      <c r="M14" s="579"/>
      <c r="N14" s="579"/>
      <c r="O14" s="579"/>
      <c r="P14" s="579"/>
      <c r="Q14" s="580"/>
      <c r="R14" s="548">
        <v>3207</v>
      </c>
      <c r="S14" s="549"/>
      <c r="T14" s="549"/>
      <c r="U14" s="549"/>
      <c r="V14" s="550"/>
      <c r="W14" s="551"/>
      <c r="X14" s="461"/>
      <c r="Y14" s="461"/>
      <c r="Z14" s="461"/>
      <c r="AA14" s="461"/>
      <c r="AB14" s="462"/>
      <c r="AC14" s="541">
        <v>77.099999999999994</v>
      </c>
      <c r="AD14" s="542"/>
      <c r="AE14" s="542"/>
      <c r="AF14" s="542"/>
      <c r="AG14" s="543"/>
      <c r="AH14" s="541">
        <v>75.099999999999994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v>60.8</v>
      </c>
      <c r="CU14" s="553"/>
      <c r="CV14" s="553"/>
      <c r="CW14" s="553"/>
      <c r="CX14" s="553"/>
      <c r="CY14" s="553"/>
      <c r="CZ14" s="553"/>
      <c r="DA14" s="554"/>
      <c r="DB14" s="552">
        <v>45.3</v>
      </c>
      <c r="DC14" s="553"/>
      <c r="DD14" s="553"/>
      <c r="DE14" s="553"/>
      <c r="DF14" s="553"/>
      <c r="DG14" s="553"/>
      <c r="DH14" s="553"/>
      <c r="DI14" s="554"/>
      <c r="DJ14" s="165"/>
      <c r="DK14" s="165"/>
      <c r="DL14" s="165"/>
      <c r="DM14" s="165"/>
      <c r="DN14" s="165"/>
      <c r="DO14" s="165"/>
    </row>
    <row r="15" spans="1:119" ht="18.75" customHeight="1" x14ac:dyDescent="0.2">
      <c r="A15" s="166"/>
      <c r="B15" s="564"/>
      <c r="C15" s="565"/>
      <c r="D15" s="565"/>
      <c r="E15" s="565"/>
      <c r="F15" s="565"/>
      <c r="G15" s="565"/>
      <c r="H15" s="565"/>
      <c r="I15" s="565"/>
      <c r="J15" s="565"/>
      <c r="K15" s="566"/>
      <c r="L15" s="176"/>
      <c r="M15" s="545" t="s">
        <v>142</v>
      </c>
      <c r="N15" s="546"/>
      <c r="O15" s="546"/>
      <c r="P15" s="546"/>
      <c r="Q15" s="547"/>
      <c r="R15" s="548">
        <v>3202</v>
      </c>
      <c r="S15" s="549"/>
      <c r="T15" s="549"/>
      <c r="U15" s="549"/>
      <c r="V15" s="550"/>
      <c r="W15" s="536" t="s">
        <v>143</v>
      </c>
      <c r="X15" s="458"/>
      <c r="Y15" s="458"/>
      <c r="Z15" s="458"/>
      <c r="AA15" s="458"/>
      <c r="AB15" s="459"/>
      <c r="AC15" s="421">
        <v>31</v>
      </c>
      <c r="AD15" s="422"/>
      <c r="AE15" s="422"/>
      <c r="AF15" s="422"/>
      <c r="AG15" s="423"/>
      <c r="AH15" s="421">
        <v>30</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671296</v>
      </c>
      <c r="BO15" s="441"/>
      <c r="BP15" s="441"/>
      <c r="BQ15" s="441"/>
      <c r="BR15" s="441"/>
      <c r="BS15" s="441"/>
      <c r="BT15" s="441"/>
      <c r="BU15" s="442"/>
      <c r="BV15" s="440">
        <v>652475</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1.5</v>
      </c>
      <c r="AD16" s="542"/>
      <c r="AE16" s="542"/>
      <c r="AF16" s="542"/>
      <c r="AG16" s="543"/>
      <c r="AH16" s="541">
        <v>1.5</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1880811</v>
      </c>
      <c r="BO16" s="446"/>
      <c r="BP16" s="446"/>
      <c r="BQ16" s="446"/>
      <c r="BR16" s="446"/>
      <c r="BS16" s="446"/>
      <c r="BT16" s="446"/>
      <c r="BU16" s="447"/>
      <c r="BV16" s="445">
        <v>1922752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5">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431</v>
      </c>
      <c r="AD17" s="422"/>
      <c r="AE17" s="422"/>
      <c r="AF17" s="422"/>
      <c r="AG17" s="423"/>
      <c r="AH17" s="421">
        <v>484</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860054</v>
      </c>
      <c r="BO17" s="446"/>
      <c r="BP17" s="446"/>
      <c r="BQ17" s="446"/>
      <c r="BR17" s="446"/>
      <c r="BS17" s="446"/>
      <c r="BT17" s="446"/>
      <c r="BU17" s="447"/>
      <c r="BV17" s="445">
        <v>805767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5">
      <c r="A18" s="166"/>
      <c r="B18" s="507" t="s">
        <v>153</v>
      </c>
      <c r="C18" s="508"/>
      <c r="D18" s="508"/>
      <c r="E18" s="509"/>
      <c r="F18" s="509"/>
      <c r="G18" s="509"/>
      <c r="H18" s="509"/>
      <c r="I18" s="509"/>
      <c r="J18" s="509"/>
      <c r="K18" s="509"/>
      <c r="L18" s="510">
        <v>170.11</v>
      </c>
      <c r="M18" s="510"/>
      <c r="N18" s="510"/>
      <c r="O18" s="510"/>
      <c r="P18" s="510"/>
      <c r="Q18" s="510"/>
      <c r="R18" s="511"/>
      <c r="S18" s="511"/>
      <c r="T18" s="511"/>
      <c r="U18" s="511"/>
      <c r="V18" s="512"/>
      <c r="W18" s="526"/>
      <c r="X18" s="527"/>
      <c r="Y18" s="527"/>
      <c r="Z18" s="527"/>
      <c r="AA18" s="527"/>
      <c r="AB18" s="537"/>
      <c r="AC18" s="409">
        <v>21.4</v>
      </c>
      <c r="AD18" s="410"/>
      <c r="AE18" s="410"/>
      <c r="AF18" s="410"/>
      <c r="AG18" s="513"/>
      <c r="AH18" s="409">
        <v>23.4</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2082890</v>
      </c>
      <c r="BO18" s="446"/>
      <c r="BP18" s="446"/>
      <c r="BQ18" s="446"/>
      <c r="BR18" s="446"/>
      <c r="BS18" s="446"/>
      <c r="BT18" s="446"/>
      <c r="BU18" s="447"/>
      <c r="BV18" s="445">
        <v>2002797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5">
      <c r="A19" s="166"/>
      <c r="B19" s="507" t="s">
        <v>155</v>
      </c>
      <c r="C19" s="508"/>
      <c r="D19" s="508"/>
      <c r="E19" s="509"/>
      <c r="F19" s="509"/>
      <c r="G19" s="509"/>
      <c r="H19" s="509"/>
      <c r="I19" s="509"/>
      <c r="J19" s="509"/>
      <c r="K19" s="509"/>
      <c r="L19" s="515">
        <v>18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2583098</v>
      </c>
      <c r="BO19" s="446"/>
      <c r="BP19" s="446"/>
      <c r="BQ19" s="446"/>
      <c r="BR19" s="446"/>
      <c r="BS19" s="446"/>
      <c r="BT19" s="446"/>
      <c r="BU19" s="447"/>
      <c r="BV19" s="445">
        <v>2737367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5">
      <c r="A20" s="166"/>
      <c r="B20" s="507" t="s">
        <v>157</v>
      </c>
      <c r="C20" s="508"/>
      <c r="D20" s="508"/>
      <c r="E20" s="509"/>
      <c r="F20" s="509"/>
      <c r="G20" s="509"/>
      <c r="H20" s="509"/>
      <c r="I20" s="509"/>
      <c r="J20" s="509"/>
      <c r="K20" s="509"/>
      <c r="L20" s="515">
        <v>796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2">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5">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2">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4174877</v>
      </c>
      <c r="BO23" s="446"/>
      <c r="BP23" s="446"/>
      <c r="BQ23" s="446"/>
      <c r="BR23" s="446"/>
      <c r="BS23" s="446"/>
      <c r="BT23" s="446"/>
      <c r="BU23" s="447"/>
      <c r="BV23" s="445">
        <v>3767087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5">
      <c r="A24" s="166"/>
      <c r="B24" s="477"/>
      <c r="C24" s="478"/>
      <c r="D24" s="479"/>
      <c r="E24" s="418" t="s">
        <v>166</v>
      </c>
      <c r="F24" s="419"/>
      <c r="G24" s="419"/>
      <c r="H24" s="419"/>
      <c r="I24" s="419"/>
      <c r="J24" s="419"/>
      <c r="K24" s="420"/>
      <c r="L24" s="421">
        <v>1</v>
      </c>
      <c r="M24" s="422"/>
      <c r="N24" s="422"/>
      <c r="O24" s="422"/>
      <c r="P24" s="423"/>
      <c r="Q24" s="421">
        <v>6200</v>
      </c>
      <c r="R24" s="422"/>
      <c r="S24" s="422"/>
      <c r="T24" s="422"/>
      <c r="U24" s="422"/>
      <c r="V24" s="423"/>
      <c r="W24" s="487"/>
      <c r="X24" s="478"/>
      <c r="Y24" s="479"/>
      <c r="Z24" s="418" t="s">
        <v>167</v>
      </c>
      <c r="AA24" s="419"/>
      <c r="AB24" s="419"/>
      <c r="AC24" s="419"/>
      <c r="AD24" s="419"/>
      <c r="AE24" s="419"/>
      <c r="AF24" s="419"/>
      <c r="AG24" s="420"/>
      <c r="AH24" s="421">
        <v>53</v>
      </c>
      <c r="AI24" s="422"/>
      <c r="AJ24" s="422"/>
      <c r="AK24" s="422"/>
      <c r="AL24" s="423"/>
      <c r="AM24" s="421">
        <v>152799</v>
      </c>
      <c r="AN24" s="422"/>
      <c r="AO24" s="422"/>
      <c r="AP24" s="422"/>
      <c r="AQ24" s="422"/>
      <c r="AR24" s="423"/>
      <c r="AS24" s="421">
        <v>2883</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2200587</v>
      </c>
      <c r="BO24" s="446"/>
      <c r="BP24" s="446"/>
      <c r="BQ24" s="446"/>
      <c r="BR24" s="446"/>
      <c r="BS24" s="446"/>
      <c r="BT24" s="446"/>
      <c r="BU24" s="447"/>
      <c r="BV24" s="445">
        <v>2283846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2">
      <c r="A25" s="166"/>
      <c r="B25" s="477"/>
      <c r="C25" s="478"/>
      <c r="D25" s="479"/>
      <c r="E25" s="418" t="s">
        <v>169</v>
      </c>
      <c r="F25" s="419"/>
      <c r="G25" s="419"/>
      <c r="H25" s="419"/>
      <c r="I25" s="419"/>
      <c r="J25" s="419"/>
      <c r="K25" s="420"/>
      <c r="L25" s="421">
        <v>1</v>
      </c>
      <c r="M25" s="422"/>
      <c r="N25" s="422"/>
      <c r="O25" s="422"/>
      <c r="P25" s="423"/>
      <c r="Q25" s="421">
        <v>5870</v>
      </c>
      <c r="R25" s="422"/>
      <c r="S25" s="422"/>
      <c r="T25" s="422"/>
      <c r="U25" s="422"/>
      <c r="V25" s="423"/>
      <c r="W25" s="487"/>
      <c r="X25" s="478"/>
      <c r="Y25" s="479"/>
      <c r="Z25" s="418" t="s">
        <v>170</v>
      </c>
      <c r="AA25" s="419"/>
      <c r="AB25" s="419"/>
      <c r="AC25" s="419"/>
      <c r="AD25" s="419"/>
      <c r="AE25" s="419"/>
      <c r="AF25" s="419"/>
      <c r="AG25" s="420"/>
      <c r="AH25" s="421" t="s">
        <v>132</v>
      </c>
      <c r="AI25" s="422"/>
      <c r="AJ25" s="422"/>
      <c r="AK25" s="422"/>
      <c r="AL25" s="423"/>
      <c r="AM25" s="421" t="s">
        <v>132</v>
      </c>
      <c r="AN25" s="422"/>
      <c r="AO25" s="422"/>
      <c r="AP25" s="422"/>
      <c r="AQ25" s="422"/>
      <c r="AR25" s="423"/>
      <c r="AS25" s="421" t="s">
        <v>132</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701282</v>
      </c>
      <c r="BO25" s="441"/>
      <c r="BP25" s="441"/>
      <c r="BQ25" s="441"/>
      <c r="BR25" s="441"/>
      <c r="BS25" s="441"/>
      <c r="BT25" s="441"/>
      <c r="BU25" s="442"/>
      <c r="BV25" s="440">
        <v>349683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2">
      <c r="A26" s="166"/>
      <c r="B26" s="477"/>
      <c r="C26" s="478"/>
      <c r="D26" s="479"/>
      <c r="E26" s="418" t="s">
        <v>172</v>
      </c>
      <c r="F26" s="419"/>
      <c r="G26" s="419"/>
      <c r="H26" s="419"/>
      <c r="I26" s="419"/>
      <c r="J26" s="419"/>
      <c r="K26" s="420"/>
      <c r="L26" s="421">
        <v>1</v>
      </c>
      <c r="M26" s="422"/>
      <c r="N26" s="422"/>
      <c r="O26" s="422"/>
      <c r="P26" s="423"/>
      <c r="Q26" s="421">
        <v>5290</v>
      </c>
      <c r="R26" s="422"/>
      <c r="S26" s="422"/>
      <c r="T26" s="422"/>
      <c r="U26" s="422"/>
      <c r="V26" s="423"/>
      <c r="W26" s="487"/>
      <c r="X26" s="478"/>
      <c r="Y26" s="479"/>
      <c r="Z26" s="418" t="s">
        <v>173</v>
      </c>
      <c r="AA26" s="500"/>
      <c r="AB26" s="500"/>
      <c r="AC26" s="500"/>
      <c r="AD26" s="500"/>
      <c r="AE26" s="500"/>
      <c r="AF26" s="500"/>
      <c r="AG26" s="501"/>
      <c r="AH26" s="421" t="s">
        <v>123</v>
      </c>
      <c r="AI26" s="422"/>
      <c r="AJ26" s="422"/>
      <c r="AK26" s="422"/>
      <c r="AL26" s="423"/>
      <c r="AM26" s="421" t="s">
        <v>122</v>
      </c>
      <c r="AN26" s="422"/>
      <c r="AO26" s="422"/>
      <c r="AP26" s="422"/>
      <c r="AQ26" s="422"/>
      <c r="AR26" s="423"/>
      <c r="AS26" s="421" t="s">
        <v>132</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5">
      <c r="A27" s="166"/>
      <c r="B27" s="477"/>
      <c r="C27" s="478"/>
      <c r="D27" s="479"/>
      <c r="E27" s="418" t="s">
        <v>175</v>
      </c>
      <c r="F27" s="419"/>
      <c r="G27" s="419"/>
      <c r="H27" s="419"/>
      <c r="I27" s="419"/>
      <c r="J27" s="419"/>
      <c r="K27" s="420"/>
      <c r="L27" s="421">
        <v>1</v>
      </c>
      <c r="M27" s="422"/>
      <c r="N27" s="422"/>
      <c r="O27" s="422"/>
      <c r="P27" s="423"/>
      <c r="Q27" s="421">
        <v>3060</v>
      </c>
      <c r="R27" s="422"/>
      <c r="S27" s="422"/>
      <c r="T27" s="422"/>
      <c r="U27" s="422"/>
      <c r="V27" s="423"/>
      <c r="W27" s="487"/>
      <c r="X27" s="478"/>
      <c r="Y27" s="479"/>
      <c r="Z27" s="418" t="s">
        <v>176</v>
      </c>
      <c r="AA27" s="419"/>
      <c r="AB27" s="419"/>
      <c r="AC27" s="419"/>
      <c r="AD27" s="419"/>
      <c r="AE27" s="419"/>
      <c r="AF27" s="419"/>
      <c r="AG27" s="420"/>
      <c r="AH27" s="421">
        <v>4</v>
      </c>
      <c r="AI27" s="422"/>
      <c r="AJ27" s="422"/>
      <c r="AK27" s="422"/>
      <c r="AL27" s="423"/>
      <c r="AM27" s="421">
        <v>10580</v>
      </c>
      <c r="AN27" s="422"/>
      <c r="AO27" s="422"/>
      <c r="AP27" s="422"/>
      <c r="AQ27" s="422"/>
      <c r="AR27" s="423"/>
      <c r="AS27" s="421">
        <v>2645</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t="s">
        <v>123</v>
      </c>
      <c r="BO27" s="449"/>
      <c r="BP27" s="449"/>
      <c r="BQ27" s="449"/>
      <c r="BR27" s="449"/>
      <c r="BS27" s="449"/>
      <c r="BT27" s="449"/>
      <c r="BU27" s="450"/>
      <c r="BV27" s="448" t="s">
        <v>132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2">
      <c r="A28" s="166"/>
      <c r="B28" s="477"/>
      <c r="C28" s="478"/>
      <c r="D28" s="479"/>
      <c r="E28" s="418" t="s">
        <v>178</v>
      </c>
      <c r="F28" s="419"/>
      <c r="G28" s="419"/>
      <c r="H28" s="419"/>
      <c r="I28" s="419"/>
      <c r="J28" s="419"/>
      <c r="K28" s="420"/>
      <c r="L28" s="421">
        <v>1</v>
      </c>
      <c r="M28" s="422"/>
      <c r="N28" s="422"/>
      <c r="O28" s="422"/>
      <c r="P28" s="423"/>
      <c r="Q28" s="421">
        <v>2120</v>
      </c>
      <c r="R28" s="422"/>
      <c r="S28" s="422"/>
      <c r="T28" s="422"/>
      <c r="U28" s="422"/>
      <c r="V28" s="423"/>
      <c r="W28" s="487"/>
      <c r="X28" s="478"/>
      <c r="Y28" s="479"/>
      <c r="Z28" s="418" t="s">
        <v>179</v>
      </c>
      <c r="AA28" s="419"/>
      <c r="AB28" s="419"/>
      <c r="AC28" s="419"/>
      <c r="AD28" s="419"/>
      <c r="AE28" s="419"/>
      <c r="AF28" s="419"/>
      <c r="AG28" s="420"/>
      <c r="AH28" s="421" t="s">
        <v>132</v>
      </c>
      <c r="AI28" s="422"/>
      <c r="AJ28" s="422"/>
      <c r="AK28" s="422"/>
      <c r="AL28" s="423"/>
      <c r="AM28" s="421" t="s">
        <v>132</v>
      </c>
      <c r="AN28" s="422"/>
      <c r="AO28" s="422"/>
      <c r="AP28" s="422"/>
      <c r="AQ28" s="422"/>
      <c r="AR28" s="423"/>
      <c r="AS28" s="421" t="s">
        <v>122</v>
      </c>
      <c r="AT28" s="422"/>
      <c r="AU28" s="422"/>
      <c r="AV28" s="422"/>
      <c r="AW28" s="422"/>
      <c r="AX28" s="424"/>
      <c r="AY28" s="428" t="s">
        <v>180</v>
      </c>
      <c r="AZ28" s="429"/>
      <c r="BA28" s="429"/>
      <c r="BB28" s="430"/>
      <c r="BC28" s="437" t="s">
        <v>41</v>
      </c>
      <c r="BD28" s="438"/>
      <c r="BE28" s="438"/>
      <c r="BF28" s="438"/>
      <c r="BG28" s="438"/>
      <c r="BH28" s="438"/>
      <c r="BI28" s="438"/>
      <c r="BJ28" s="438"/>
      <c r="BK28" s="438"/>
      <c r="BL28" s="438"/>
      <c r="BM28" s="439"/>
      <c r="BN28" s="440">
        <v>424000</v>
      </c>
      <c r="BO28" s="441"/>
      <c r="BP28" s="441"/>
      <c r="BQ28" s="441"/>
      <c r="BR28" s="441"/>
      <c r="BS28" s="441"/>
      <c r="BT28" s="441"/>
      <c r="BU28" s="442"/>
      <c r="BV28" s="440">
        <v>408000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2">
      <c r="A29" s="166"/>
      <c r="B29" s="477"/>
      <c r="C29" s="478"/>
      <c r="D29" s="479"/>
      <c r="E29" s="418" t="s">
        <v>181</v>
      </c>
      <c r="F29" s="419"/>
      <c r="G29" s="419"/>
      <c r="H29" s="419"/>
      <c r="I29" s="419"/>
      <c r="J29" s="419"/>
      <c r="K29" s="420"/>
      <c r="L29" s="421">
        <v>10</v>
      </c>
      <c r="M29" s="422"/>
      <c r="N29" s="422"/>
      <c r="O29" s="422"/>
      <c r="P29" s="423"/>
      <c r="Q29" s="421">
        <v>1990</v>
      </c>
      <c r="R29" s="422"/>
      <c r="S29" s="422"/>
      <c r="T29" s="422"/>
      <c r="U29" s="422"/>
      <c r="V29" s="423"/>
      <c r="W29" s="488"/>
      <c r="X29" s="489"/>
      <c r="Y29" s="490"/>
      <c r="Z29" s="418" t="s">
        <v>182</v>
      </c>
      <c r="AA29" s="419"/>
      <c r="AB29" s="419"/>
      <c r="AC29" s="419"/>
      <c r="AD29" s="419"/>
      <c r="AE29" s="419"/>
      <c r="AF29" s="419"/>
      <c r="AG29" s="420"/>
      <c r="AH29" s="421">
        <v>57</v>
      </c>
      <c r="AI29" s="422"/>
      <c r="AJ29" s="422"/>
      <c r="AK29" s="422"/>
      <c r="AL29" s="423"/>
      <c r="AM29" s="421">
        <v>163379</v>
      </c>
      <c r="AN29" s="422"/>
      <c r="AO29" s="422"/>
      <c r="AP29" s="422"/>
      <c r="AQ29" s="422"/>
      <c r="AR29" s="423"/>
      <c r="AS29" s="421">
        <v>2866</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201000</v>
      </c>
      <c r="BO29" s="446"/>
      <c r="BP29" s="446"/>
      <c r="BQ29" s="446"/>
      <c r="BR29" s="446"/>
      <c r="BS29" s="446"/>
      <c r="BT29" s="446"/>
      <c r="BU29" s="447"/>
      <c r="BV29" s="445">
        <v>200000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5">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94.8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344453</v>
      </c>
      <c r="BO30" s="449"/>
      <c r="BP30" s="449"/>
      <c r="BQ30" s="449"/>
      <c r="BR30" s="449"/>
      <c r="BS30" s="449"/>
      <c r="BT30" s="449"/>
      <c r="BU30" s="450"/>
      <c r="BV30" s="448">
        <v>404402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193</v>
      </c>
      <c r="V33" s="408"/>
      <c r="W33" s="407" t="s">
        <v>192</v>
      </c>
      <c r="X33" s="407"/>
      <c r="Y33" s="407"/>
      <c r="Z33" s="407"/>
      <c r="AA33" s="407"/>
      <c r="AB33" s="407"/>
      <c r="AC33" s="407"/>
      <c r="AD33" s="407"/>
      <c r="AE33" s="407"/>
      <c r="AF33" s="407"/>
      <c r="AG33" s="407"/>
      <c r="AH33" s="407"/>
      <c r="AI33" s="407"/>
      <c r="AJ33" s="407"/>
      <c r="AK33" s="407"/>
      <c r="AL33" s="195"/>
      <c r="AM33" s="408" t="s">
        <v>193</v>
      </c>
      <c r="AN33" s="408"/>
      <c r="AO33" s="407" t="s">
        <v>192</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191</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2">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大潟村国民健康保険事業特別会計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大潟村水道事業特別会計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秋田県市町村総合事務組合（一般会計）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ルーラル大潟</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2">
      <c r="A35" s="166"/>
      <c r="B35" s="192"/>
      <c r="C35" s="404">
        <f>IF(E35="","",C34+1)</f>
        <v>2</v>
      </c>
      <c r="D35" s="404"/>
      <c r="E35" s="403" t="str">
        <f>IF('各会計、関係団体の財政状況及び健全化判断比率'!B8="","",'各会計、関係団体の財政状況及び健全化判断比率'!B8)</f>
        <v>大潟村診療所特別会計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大潟村介護保険事業特別会計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IF('各会計、関係団体の財政状況及び健全化判断比率'!B33="","",'各会計、関係団体の財政状況及び健全化判断比率'!B33)</f>
        <v>大潟村公共下水道事業特別会計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秋田県市町村総合事務組合（交通災害共済事業等特別会計）</v>
      </c>
      <c r="BZ35" s="403"/>
      <c r="CA35" s="403"/>
      <c r="CB35" s="403"/>
      <c r="CC35" s="403"/>
      <c r="CD35" s="403"/>
      <c r="CE35" s="403"/>
      <c r="CF35" s="403"/>
      <c r="CG35" s="403"/>
      <c r="CH35" s="403"/>
      <c r="CI35" s="403"/>
      <c r="CJ35" s="403"/>
      <c r="CK35" s="403"/>
      <c r="CL35" s="403"/>
      <c r="CM35" s="403"/>
      <c r="CN35" s="193"/>
      <c r="CO35" s="404">
        <f t="shared" ref="CO35:CO43" si="3">IF(CQ35="","",CO34+1)</f>
        <v>18</v>
      </c>
      <c r="CP35" s="404"/>
      <c r="CQ35" s="403" t="str">
        <f>IF('各会計、関係団体の財政状況及び健全化判断比率'!BS8="","",'各会計、関係団体の財政状況及び健全化判断比率'!BS8)</f>
        <v>大潟村カントリーエレベーター公社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2">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大潟村介護サービス事業特別会計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秋田県市町村会館管理組合（一般会計）</v>
      </c>
      <c r="BZ36" s="403"/>
      <c r="CA36" s="403"/>
      <c r="CB36" s="403"/>
      <c r="CC36" s="403"/>
      <c r="CD36" s="403"/>
      <c r="CE36" s="403"/>
      <c r="CF36" s="403"/>
      <c r="CG36" s="403"/>
      <c r="CH36" s="403"/>
      <c r="CI36" s="403"/>
      <c r="CJ36" s="403"/>
      <c r="CK36" s="403"/>
      <c r="CL36" s="403"/>
      <c r="CM36" s="403"/>
      <c r="CN36" s="193"/>
      <c r="CO36" s="404">
        <f t="shared" si="3"/>
        <v>19</v>
      </c>
      <c r="CP36" s="404"/>
      <c r="CQ36" s="403" t="str">
        <f>IF('各会計、関係団体の財政状況及び健全化判断比率'!BS9="","",'各会計、関係団体の財政状況及び健全化判断比率'!BS9)</f>
        <v>大潟共生自然エネルギー</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2">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大潟村後期高齢者医療特別会計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秋田県後期高齢者医療広域連合（一般会計）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2">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秋田県後期高齢者医療広域連合（後期高齢者医療特別会計）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2">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秋田県町村電算システム共同事業組合（一般会計）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2">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男鹿地区消防一部事務組合（一般会計）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2">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八郎湖周辺清掃事務組合（一般会計）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2">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2">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203</v>
      </c>
    </row>
    <row r="50" spans="5:5" x14ac:dyDescent="0.2">
      <c r="E50" s="167" t="s">
        <v>204</v>
      </c>
    </row>
    <row r="51" spans="5:5" x14ac:dyDescent="0.2">
      <c r="E51" s="167" t="s">
        <v>205</v>
      </c>
    </row>
    <row r="52" spans="5:5" x14ac:dyDescent="0.2">
      <c r="E52" s="167" t="s">
        <v>206</v>
      </c>
    </row>
    <row r="53" spans="5:5" x14ac:dyDescent="0.2">
      <c r="E53" s="167" t="s">
        <v>207</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gWcfDmyElMjJHLhDdJ6lXp9yYSH7cohantbpXHg/oIfsmxCWHzauZ8LoSG1F3sNSuRcOCDmHZFpckGw6cD1xww==" saltValue="c+4kaLB5j0s0kXuJM0SDw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5" zoomScale="70" zoomScaleNormal="70" zoomScaleSheetLayoutView="100" workbookViewId="0">
      <selection activeCell="J35" sqref="J35"/>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2">
      <c r="A34" s="22"/>
      <c r="B34" s="31"/>
      <c r="C34" s="1224" t="s">
        <v>551</v>
      </c>
      <c r="D34" s="1224"/>
      <c r="E34" s="1225"/>
      <c r="F34" s="32">
        <v>6.79</v>
      </c>
      <c r="G34" s="33">
        <v>4.0999999999999996</v>
      </c>
      <c r="H34" s="33">
        <v>6.98</v>
      </c>
      <c r="I34" s="33">
        <v>6.73</v>
      </c>
      <c r="J34" s="34">
        <v>5.71</v>
      </c>
      <c r="K34" s="22"/>
      <c r="L34" s="22"/>
      <c r="M34" s="22"/>
      <c r="N34" s="22"/>
      <c r="O34" s="22"/>
      <c r="P34" s="22"/>
    </row>
    <row r="35" spans="1:16" ht="39" customHeight="1" x14ac:dyDescent="0.2">
      <c r="A35" s="22"/>
      <c r="B35" s="35"/>
      <c r="C35" s="1218" t="s">
        <v>552</v>
      </c>
      <c r="D35" s="1219"/>
      <c r="E35" s="1220"/>
      <c r="F35" s="36">
        <v>1.05</v>
      </c>
      <c r="G35" s="37">
        <v>1.07</v>
      </c>
      <c r="H35" s="37">
        <v>1.59</v>
      </c>
      <c r="I35" s="37">
        <v>2.09</v>
      </c>
      <c r="J35" s="38">
        <v>3.15</v>
      </c>
      <c r="K35" s="22"/>
      <c r="L35" s="22"/>
      <c r="M35" s="22"/>
      <c r="N35" s="22"/>
      <c r="O35" s="22"/>
      <c r="P35" s="22"/>
    </row>
    <row r="36" spans="1:16" ht="39" customHeight="1" x14ac:dyDescent="0.2">
      <c r="A36" s="22"/>
      <c r="B36" s="35"/>
      <c r="C36" s="1218" t="s">
        <v>553</v>
      </c>
      <c r="D36" s="1219"/>
      <c r="E36" s="1220"/>
      <c r="F36" s="36">
        <v>0.01</v>
      </c>
      <c r="G36" s="37">
        <v>0.01</v>
      </c>
      <c r="H36" s="37">
        <v>1.52</v>
      </c>
      <c r="I36" s="37">
        <v>1.48</v>
      </c>
      <c r="J36" s="38">
        <v>1.57</v>
      </c>
      <c r="K36" s="22"/>
      <c r="L36" s="22"/>
      <c r="M36" s="22"/>
      <c r="N36" s="22"/>
      <c r="O36" s="22"/>
      <c r="P36" s="22"/>
    </row>
    <row r="37" spans="1:16" ht="39" customHeight="1" x14ac:dyDescent="0.2">
      <c r="A37" s="22"/>
      <c r="B37" s="35"/>
      <c r="C37" s="1218" t="s">
        <v>554</v>
      </c>
      <c r="D37" s="1219"/>
      <c r="E37" s="1220"/>
      <c r="F37" s="36">
        <v>0.28999999999999998</v>
      </c>
      <c r="G37" s="37">
        <v>0.4</v>
      </c>
      <c r="H37" s="37">
        <v>0.71</v>
      </c>
      <c r="I37" s="37">
        <v>0.53</v>
      </c>
      <c r="J37" s="38">
        <v>1.1000000000000001</v>
      </c>
      <c r="K37" s="22"/>
      <c r="L37" s="22"/>
      <c r="M37" s="22"/>
      <c r="N37" s="22"/>
      <c r="O37" s="22"/>
      <c r="P37" s="22"/>
    </row>
    <row r="38" spans="1:16" ht="39" customHeight="1" x14ac:dyDescent="0.2">
      <c r="A38" s="22"/>
      <c r="B38" s="35"/>
      <c r="C38" s="1218" t="s">
        <v>555</v>
      </c>
      <c r="D38" s="1219"/>
      <c r="E38" s="1220"/>
      <c r="F38" s="36">
        <v>0.42</v>
      </c>
      <c r="G38" s="37">
        <v>0.65</v>
      </c>
      <c r="H38" s="37">
        <v>1.62</v>
      </c>
      <c r="I38" s="37">
        <v>0.38</v>
      </c>
      <c r="J38" s="38">
        <v>0.69</v>
      </c>
      <c r="K38" s="22"/>
      <c r="L38" s="22"/>
      <c r="M38" s="22"/>
      <c r="N38" s="22"/>
      <c r="O38" s="22"/>
      <c r="P38" s="22"/>
    </row>
    <row r="39" spans="1:16" ht="39" customHeight="1" x14ac:dyDescent="0.2">
      <c r="A39" s="22"/>
      <c r="B39" s="35"/>
      <c r="C39" s="1218" t="s">
        <v>556</v>
      </c>
      <c r="D39" s="1219"/>
      <c r="E39" s="1220"/>
      <c r="F39" s="36">
        <v>0.28000000000000003</v>
      </c>
      <c r="G39" s="37">
        <v>0.2</v>
      </c>
      <c r="H39" s="37">
        <v>0.15</v>
      </c>
      <c r="I39" s="37">
        <v>0.57999999999999996</v>
      </c>
      <c r="J39" s="38">
        <v>0.36</v>
      </c>
      <c r="K39" s="22"/>
      <c r="L39" s="22"/>
      <c r="M39" s="22"/>
      <c r="N39" s="22"/>
      <c r="O39" s="22"/>
      <c r="P39" s="22"/>
    </row>
    <row r="40" spans="1:16" ht="39" customHeight="1" x14ac:dyDescent="0.2">
      <c r="A40" s="22"/>
      <c r="B40" s="35"/>
      <c r="C40" s="1218" t="s">
        <v>557</v>
      </c>
      <c r="D40" s="1219"/>
      <c r="E40" s="1220"/>
      <c r="F40" s="36">
        <v>0.22</v>
      </c>
      <c r="G40" s="37">
        <v>0.14000000000000001</v>
      </c>
      <c r="H40" s="37">
        <v>0.06</v>
      </c>
      <c r="I40" s="37">
        <v>0.23</v>
      </c>
      <c r="J40" s="38">
        <v>0.18</v>
      </c>
      <c r="K40" s="22"/>
      <c r="L40" s="22"/>
      <c r="M40" s="22"/>
      <c r="N40" s="22"/>
      <c r="O40" s="22"/>
      <c r="P40" s="22"/>
    </row>
    <row r="41" spans="1:16" ht="39" customHeight="1" x14ac:dyDescent="0.2">
      <c r="A41" s="22"/>
      <c r="B41" s="35"/>
      <c r="C41" s="1218" t="s">
        <v>558</v>
      </c>
      <c r="D41" s="1219"/>
      <c r="E41" s="1220"/>
      <c r="F41" s="36">
        <v>0.22</v>
      </c>
      <c r="G41" s="37">
        <v>0.25</v>
      </c>
      <c r="H41" s="37">
        <v>0.01</v>
      </c>
      <c r="I41" s="37">
        <v>0.15</v>
      </c>
      <c r="J41" s="38">
        <v>0.01</v>
      </c>
      <c r="K41" s="22"/>
      <c r="L41" s="22"/>
      <c r="M41" s="22"/>
      <c r="N41" s="22"/>
      <c r="O41" s="22"/>
      <c r="P41" s="22"/>
    </row>
    <row r="42" spans="1:16" ht="39" customHeight="1" x14ac:dyDescent="0.2">
      <c r="A42" s="22"/>
      <c r="B42" s="39"/>
      <c r="C42" s="1218" t="s">
        <v>559</v>
      </c>
      <c r="D42" s="1219"/>
      <c r="E42" s="1220"/>
      <c r="F42" s="36" t="s">
        <v>501</v>
      </c>
      <c r="G42" s="37" t="s">
        <v>501</v>
      </c>
      <c r="H42" s="37" t="s">
        <v>501</v>
      </c>
      <c r="I42" s="37" t="s">
        <v>501</v>
      </c>
      <c r="J42" s="38" t="s">
        <v>501</v>
      </c>
      <c r="K42" s="22"/>
      <c r="L42" s="22"/>
      <c r="M42" s="22"/>
      <c r="N42" s="22"/>
      <c r="O42" s="22"/>
      <c r="P42" s="22"/>
    </row>
    <row r="43" spans="1:16" ht="39" customHeight="1" thickBot="1" x14ac:dyDescent="0.25">
      <c r="A43" s="22"/>
      <c r="B43" s="40"/>
      <c r="C43" s="1221" t="s">
        <v>560</v>
      </c>
      <c r="D43" s="1222"/>
      <c r="E43" s="1223"/>
      <c r="F43" s="41" t="s">
        <v>501</v>
      </c>
      <c r="G43" s="42" t="s">
        <v>501</v>
      </c>
      <c r="H43" s="42" t="s">
        <v>501</v>
      </c>
      <c r="I43" s="42" t="s">
        <v>501</v>
      </c>
      <c r="J43" s="43" t="s">
        <v>501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1F+MzMmyFhT1ce/2n6KoUVxVPzpCSHRHWURDGYvZhhBqBDRUdi3QDCJuCnTMK4m8idenia1syiNIeZDRNGYHzw==" saltValue="2BC1BUjy4NeVdLamyKC1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70" workbookViewId="0">
      <selection activeCell="N50" sqref="N50"/>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2">
      <c r="A45" s="48"/>
      <c r="B45" s="1234" t="s">
        <v>10</v>
      </c>
      <c r="C45" s="1235"/>
      <c r="D45" s="58"/>
      <c r="E45" s="1240" t="s">
        <v>11</v>
      </c>
      <c r="F45" s="1240"/>
      <c r="G45" s="1240"/>
      <c r="H45" s="1240"/>
      <c r="I45" s="1240"/>
      <c r="J45" s="1241"/>
      <c r="K45" s="59">
        <v>247</v>
      </c>
      <c r="L45" s="60">
        <v>259</v>
      </c>
      <c r="M45" s="60">
        <v>315</v>
      </c>
      <c r="N45" s="60">
        <v>324</v>
      </c>
      <c r="O45" s="61">
        <v>338</v>
      </c>
      <c r="P45" s="48"/>
      <c r="Q45" s="48"/>
      <c r="R45" s="48"/>
      <c r="S45" s="48"/>
      <c r="T45" s="48"/>
      <c r="U45" s="48"/>
    </row>
    <row r="46" spans="1:21" ht="30.75" customHeight="1" x14ac:dyDescent="0.2">
      <c r="A46" s="48"/>
      <c r="B46" s="1236"/>
      <c r="C46" s="1237"/>
      <c r="D46" s="62"/>
      <c r="E46" s="1228" t="s">
        <v>12</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x14ac:dyDescent="0.2">
      <c r="A47" s="48"/>
      <c r="B47" s="1236"/>
      <c r="C47" s="1237"/>
      <c r="D47" s="62"/>
      <c r="E47" s="1228" t="s">
        <v>13</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x14ac:dyDescent="0.2">
      <c r="A48" s="48"/>
      <c r="B48" s="1236"/>
      <c r="C48" s="1237"/>
      <c r="D48" s="62"/>
      <c r="E48" s="1228" t="s">
        <v>14</v>
      </c>
      <c r="F48" s="1228"/>
      <c r="G48" s="1228"/>
      <c r="H48" s="1228"/>
      <c r="I48" s="1228"/>
      <c r="J48" s="1229"/>
      <c r="K48" s="63">
        <v>71</v>
      </c>
      <c r="L48" s="64">
        <v>41</v>
      </c>
      <c r="M48" s="64">
        <v>31</v>
      </c>
      <c r="N48" s="64">
        <v>43</v>
      </c>
      <c r="O48" s="65">
        <v>21</v>
      </c>
      <c r="P48" s="48"/>
      <c r="Q48" s="48"/>
      <c r="R48" s="48"/>
      <c r="S48" s="48"/>
      <c r="T48" s="48"/>
      <c r="U48" s="48"/>
    </row>
    <row r="49" spans="1:21" ht="30.75" customHeight="1" x14ac:dyDescent="0.2">
      <c r="A49" s="48"/>
      <c r="B49" s="1236"/>
      <c r="C49" s="1237"/>
      <c r="D49" s="62"/>
      <c r="E49" s="1228" t="s">
        <v>15</v>
      </c>
      <c r="F49" s="1228"/>
      <c r="G49" s="1228"/>
      <c r="H49" s="1228"/>
      <c r="I49" s="1228"/>
      <c r="J49" s="1229"/>
      <c r="K49" s="63">
        <v>17</v>
      </c>
      <c r="L49" s="64">
        <v>18</v>
      </c>
      <c r="M49" s="64">
        <v>10</v>
      </c>
      <c r="N49" s="64">
        <v>14</v>
      </c>
      <c r="O49" s="65">
        <v>18</v>
      </c>
      <c r="P49" s="48"/>
      <c r="Q49" s="48"/>
      <c r="R49" s="48"/>
      <c r="S49" s="48"/>
      <c r="T49" s="48"/>
      <c r="U49" s="48"/>
    </row>
    <row r="50" spans="1:21" ht="30.75" customHeight="1" x14ac:dyDescent="0.2">
      <c r="A50" s="48"/>
      <c r="B50" s="1236"/>
      <c r="C50" s="1237"/>
      <c r="D50" s="62"/>
      <c r="E50" s="1228" t="s">
        <v>16</v>
      </c>
      <c r="F50" s="1228"/>
      <c r="G50" s="1228"/>
      <c r="H50" s="1228"/>
      <c r="I50" s="1228"/>
      <c r="J50" s="1229"/>
      <c r="K50" s="63" t="s">
        <v>501</v>
      </c>
      <c r="L50" s="64">
        <v>0</v>
      </c>
      <c r="M50" s="64">
        <v>0</v>
      </c>
      <c r="N50" s="64">
        <v>0</v>
      </c>
      <c r="O50" s="65">
        <v>0</v>
      </c>
      <c r="P50" s="48"/>
      <c r="Q50" s="48"/>
      <c r="R50" s="48"/>
      <c r="S50" s="48"/>
      <c r="T50" s="48"/>
      <c r="U50" s="48"/>
    </row>
    <row r="51" spans="1:21" ht="30.75" customHeight="1" x14ac:dyDescent="0.2">
      <c r="A51" s="48"/>
      <c r="B51" s="1238"/>
      <c r="C51" s="1239"/>
      <c r="D51" s="66"/>
      <c r="E51" s="1228" t="s">
        <v>17</v>
      </c>
      <c r="F51" s="1228"/>
      <c r="G51" s="1228"/>
      <c r="H51" s="1228"/>
      <c r="I51" s="1228"/>
      <c r="J51" s="1229"/>
      <c r="K51" s="63" t="s">
        <v>501</v>
      </c>
      <c r="L51" s="64" t="s">
        <v>501</v>
      </c>
      <c r="M51" s="64" t="s">
        <v>501</v>
      </c>
      <c r="N51" s="64" t="s">
        <v>501</v>
      </c>
      <c r="O51" s="65" t="s">
        <v>501</v>
      </c>
      <c r="P51" s="48"/>
      <c r="Q51" s="48"/>
      <c r="R51" s="48"/>
      <c r="S51" s="48"/>
      <c r="T51" s="48"/>
      <c r="U51" s="48"/>
    </row>
    <row r="52" spans="1:21" ht="30.75" customHeight="1" x14ac:dyDescent="0.2">
      <c r="A52" s="48"/>
      <c r="B52" s="1226" t="s">
        <v>18</v>
      </c>
      <c r="C52" s="1227"/>
      <c r="D52" s="66"/>
      <c r="E52" s="1228" t="s">
        <v>19</v>
      </c>
      <c r="F52" s="1228"/>
      <c r="G52" s="1228"/>
      <c r="H52" s="1228"/>
      <c r="I52" s="1228"/>
      <c r="J52" s="1229"/>
      <c r="K52" s="63">
        <v>232</v>
      </c>
      <c r="L52" s="64">
        <v>235</v>
      </c>
      <c r="M52" s="64">
        <v>216</v>
      </c>
      <c r="N52" s="64">
        <v>208</v>
      </c>
      <c r="O52" s="65">
        <v>211</v>
      </c>
      <c r="P52" s="48"/>
      <c r="Q52" s="48"/>
      <c r="R52" s="48"/>
      <c r="S52" s="48"/>
      <c r="T52" s="48"/>
      <c r="U52" s="48"/>
    </row>
    <row r="53" spans="1:21" ht="30.75" customHeight="1" thickBot="1" x14ac:dyDescent="0.25">
      <c r="A53" s="48"/>
      <c r="B53" s="1230" t="s">
        <v>20</v>
      </c>
      <c r="C53" s="1231"/>
      <c r="D53" s="67"/>
      <c r="E53" s="1232" t="s">
        <v>21</v>
      </c>
      <c r="F53" s="1232"/>
      <c r="G53" s="1232"/>
      <c r="H53" s="1232"/>
      <c r="I53" s="1232"/>
      <c r="J53" s="1233"/>
      <c r="K53" s="68">
        <v>103</v>
      </c>
      <c r="L53" s="69">
        <v>83</v>
      </c>
      <c r="M53" s="69">
        <v>140</v>
      </c>
      <c r="N53" s="69">
        <v>173</v>
      </c>
      <c r="O53" s="70">
        <v>166</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wITN57cncs1Vt9tymv5KN+EUiny91DhYRQLgXJ0XK5yiDYKECygnrvgp0NbuIXS81t2TzDZaCSpSrrP9Uvw7g==" saltValue="xNsCz1FSBrNxqK5aRaTDw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election activeCell="A4" sqref="A4"/>
    </sheetView>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8</v>
      </c>
    </row>
    <row r="40" spans="2:13" ht="27.75" customHeight="1" thickBot="1" x14ac:dyDescent="0.25">
      <c r="B40" s="74" t="s">
        <v>9</v>
      </c>
      <c r="C40" s="75"/>
      <c r="D40" s="75"/>
      <c r="E40" s="76"/>
      <c r="F40" s="76"/>
      <c r="G40" s="76"/>
      <c r="H40" s="77" t="s">
        <v>2</v>
      </c>
      <c r="I40" s="78" t="s">
        <v>544</v>
      </c>
      <c r="J40" s="79" t="s">
        <v>545</v>
      </c>
      <c r="K40" s="79" t="s">
        <v>546</v>
      </c>
      <c r="L40" s="79" t="s">
        <v>547</v>
      </c>
      <c r="M40" s="80" t="s">
        <v>548</v>
      </c>
    </row>
    <row r="41" spans="2:13" ht="27.75" customHeight="1" x14ac:dyDescent="0.2">
      <c r="B41" s="1254" t="s">
        <v>23</v>
      </c>
      <c r="C41" s="1255"/>
      <c r="D41" s="81"/>
      <c r="E41" s="1256" t="s">
        <v>24</v>
      </c>
      <c r="F41" s="1256"/>
      <c r="G41" s="1256"/>
      <c r="H41" s="1257"/>
      <c r="I41" s="82">
        <v>3777</v>
      </c>
      <c r="J41" s="83">
        <v>3996</v>
      </c>
      <c r="K41" s="83">
        <v>4013</v>
      </c>
      <c r="L41" s="83">
        <v>3767</v>
      </c>
      <c r="M41" s="84">
        <v>4175</v>
      </c>
    </row>
    <row r="42" spans="2:13" ht="27.75" customHeight="1" x14ac:dyDescent="0.2">
      <c r="B42" s="1244"/>
      <c r="C42" s="1245"/>
      <c r="D42" s="85"/>
      <c r="E42" s="1248" t="s">
        <v>25</v>
      </c>
      <c r="F42" s="1248"/>
      <c r="G42" s="1248"/>
      <c r="H42" s="1249"/>
      <c r="I42" s="86">
        <v>2</v>
      </c>
      <c r="J42" s="87">
        <v>2</v>
      </c>
      <c r="K42" s="87">
        <v>2</v>
      </c>
      <c r="L42" s="87">
        <v>2</v>
      </c>
      <c r="M42" s="88">
        <v>1</v>
      </c>
    </row>
    <row r="43" spans="2:13" ht="27.75" customHeight="1" x14ac:dyDescent="0.2">
      <c r="B43" s="1244"/>
      <c r="C43" s="1245"/>
      <c r="D43" s="85"/>
      <c r="E43" s="1248" t="s">
        <v>26</v>
      </c>
      <c r="F43" s="1248"/>
      <c r="G43" s="1248"/>
      <c r="H43" s="1249"/>
      <c r="I43" s="86">
        <v>377</v>
      </c>
      <c r="J43" s="87">
        <v>339</v>
      </c>
      <c r="K43" s="87">
        <v>315</v>
      </c>
      <c r="L43" s="87">
        <v>217</v>
      </c>
      <c r="M43" s="88">
        <v>228</v>
      </c>
    </row>
    <row r="44" spans="2:13" ht="27.75" customHeight="1" x14ac:dyDescent="0.2">
      <c r="B44" s="1244"/>
      <c r="C44" s="1245"/>
      <c r="D44" s="85"/>
      <c r="E44" s="1248" t="s">
        <v>27</v>
      </c>
      <c r="F44" s="1248"/>
      <c r="G44" s="1248"/>
      <c r="H44" s="1249"/>
      <c r="I44" s="86">
        <v>153</v>
      </c>
      <c r="J44" s="87">
        <v>171</v>
      </c>
      <c r="K44" s="87">
        <v>166</v>
      </c>
      <c r="L44" s="87">
        <v>153</v>
      </c>
      <c r="M44" s="88">
        <v>139</v>
      </c>
    </row>
    <row r="45" spans="2:13" ht="27.75" customHeight="1" x14ac:dyDescent="0.2">
      <c r="B45" s="1244"/>
      <c r="C45" s="1245"/>
      <c r="D45" s="85"/>
      <c r="E45" s="1248" t="s">
        <v>28</v>
      </c>
      <c r="F45" s="1248"/>
      <c r="G45" s="1248"/>
      <c r="H45" s="1249"/>
      <c r="I45" s="86">
        <v>487</v>
      </c>
      <c r="J45" s="87">
        <v>429</v>
      </c>
      <c r="K45" s="87">
        <v>413</v>
      </c>
      <c r="L45" s="87">
        <v>409</v>
      </c>
      <c r="M45" s="88">
        <v>376</v>
      </c>
    </row>
    <row r="46" spans="2:13" ht="27.75" customHeight="1" x14ac:dyDescent="0.2">
      <c r="B46" s="1244"/>
      <c r="C46" s="1245"/>
      <c r="D46" s="89"/>
      <c r="E46" s="1248" t="s">
        <v>29</v>
      </c>
      <c r="F46" s="1248"/>
      <c r="G46" s="1248"/>
      <c r="H46" s="1249"/>
      <c r="I46" s="86" t="s">
        <v>501</v>
      </c>
      <c r="J46" s="87" t="s">
        <v>501</v>
      </c>
      <c r="K46" s="87" t="s">
        <v>501</v>
      </c>
      <c r="L46" s="87" t="s">
        <v>501</v>
      </c>
      <c r="M46" s="88" t="s">
        <v>501</v>
      </c>
    </row>
    <row r="47" spans="2:13" ht="27.75" customHeight="1" x14ac:dyDescent="0.2">
      <c r="B47" s="1244"/>
      <c r="C47" s="1245"/>
      <c r="D47" s="90"/>
      <c r="E47" s="1258" t="s">
        <v>30</v>
      </c>
      <c r="F47" s="1259"/>
      <c r="G47" s="1259"/>
      <c r="H47" s="1260"/>
      <c r="I47" s="86" t="s">
        <v>501</v>
      </c>
      <c r="J47" s="87" t="s">
        <v>501</v>
      </c>
      <c r="K47" s="87" t="s">
        <v>501</v>
      </c>
      <c r="L47" s="87" t="s">
        <v>501</v>
      </c>
      <c r="M47" s="88" t="s">
        <v>501</v>
      </c>
    </row>
    <row r="48" spans="2:13" ht="27.75" customHeight="1" x14ac:dyDescent="0.2">
      <c r="B48" s="1244"/>
      <c r="C48" s="1245"/>
      <c r="D48" s="85"/>
      <c r="E48" s="1248" t="s">
        <v>31</v>
      </c>
      <c r="F48" s="1248"/>
      <c r="G48" s="1248"/>
      <c r="H48" s="1249"/>
      <c r="I48" s="86" t="s">
        <v>501</v>
      </c>
      <c r="J48" s="87" t="s">
        <v>501</v>
      </c>
      <c r="K48" s="87" t="s">
        <v>501</v>
      </c>
      <c r="L48" s="87" t="s">
        <v>501</v>
      </c>
      <c r="M48" s="88" t="s">
        <v>501</v>
      </c>
    </row>
    <row r="49" spans="2:13" ht="27.75" customHeight="1" x14ac:dyDescent="0.2">
      <c r="B49" s="1246"/>
      <c r="C49" s="1247"/>
      <c r="D49" s="85"/>
      <c r="E49" s="1248" t="s">
        <v>32</v>
      </c>
      <c r="F49" s="1248"/>
      <c r="G49" s="1248"/>
      <c r="H49" s="1249"/>
      <c r="I49" s="86">
        <v>4</v>
      </c>
      <c r="J49" s="87" t="s">
        <v>501</v>
      </c>
      <c r="K49" s="87" t="s">
        <v>501</v>
      </c>
      <c r="L49" s="87" t="s">
        <v>501</v>
      </c>
      <c r="M49" s="88" t="s">
        <v>501</v>
      </c>
    </row>
    <row r="50" spans="2:13" ht="27.75" customHeight="1" x14ac:dyDescent="0.2">
      <c r="B50" s="1242" t="s">
        <v>33</v>
      </c>
      <c r="C50" s="1243"/>
      <c r="D50" s="91"/>
      <c r="E50" s="1248" t="s">
        <v>34</v>
      </c>
      <c r="F50" s="1248"/>
      <c r="G50" s="1248"/>
      <c r="H50" s="1249"/>
      <c r="I50" s="86">
        <v>1150</v>
      </c>
      <c r="J50" s="87">
        <v>1051</v>
      </c>
      <c r="K50" s="87">
        <v>1023</v>
      </c>
      <c r="L50" s="87">
        <v>1111</v>
      </c>
      <c r="M50" s="88">
        <v>1068</v>
      </c>
    </row>
    <row r="51" spans="2:13" ht="27.75" customHeight="1" x14ac:dyDescent="0.2">
      <c r="B51" s="1244"/>
      <c r="C51" s="1245"/>
      <c r="D51" s="85"/>
      <c r="E51" s="1248" t="s">
        <v>35</v>
      </c>
      <c r="F51" s="1248"/>
      <c r="G51" s="1248"/>
      <c r="H51" s="1249"/>
      <c r="I51" s="86">
        <v>10</v>
      </c>
      <c r="J51" s="87">
        <v>3</v>
      </c>
      <c r="K51" s="87" t="s">
        <v>501</v>
      </c>
      <c r="L51" s="87" t="s">
        <v>501</v>
      </c>
      <c r="M51" s="88" t="s">
        <v>501</v>
      </c>
    </row>
    <row r="52" spans="2:13" ht="27.75" customHeight="1" x14ac:dyDescent="0.2">
      <c r="B52" s="1246"/>
      <c r="C52" s="1247"/>
      <c r="D52" s="85"/>
      <c r="E52" s="1248" t="s">
        <v>36</v>
      </c>
      <c r="F52" s="1248"/>
      <c r="G52" s="1248"/>
      <c r="H52" s="1249"/>
      <c r="I52" s="86">
        <v>2552</v>
      </c>
      <c r="J52" s="87">
        <v>2540</v>
      </c>
      <c r="K52" s="87">
        <v>2559</v>
      </c>
      <c r="L52" s="87">
        <v>2543</v>
      </c>
      <c r="M52" s="88">
        <v>2661</v>
      </c>
    </row>
    <row r="53" spans="2:13" ht="27.75" customHeight="1" thickBot="1" x14ac:dyDescent="0.25">
      <c r="B53" s="1250" t="s">
        <v>37</v>
      </c>
      <c r="C53" s="1251"/>
      <c r="D53" s="92"/>
      <c r="E53" s="1252" t="s">
        <v>38</v>
      </c>
      <c r="F53" s="1252"/>
      <c r="G53" s="1252"/>
      <c r="H53" s="1253"/>
      <c r="I53" s="93">
        <v>1087</v>
      </c>
      <c r="J53" s="94">
        <v>1343</v>
      </c>
      <c r="K53" s="94">
        <v>1327</v>
      </c>
      <c r="L53" s="94">
        <v>894</v>
      </c>
      <c r="M53" s="95">
        <v>1190</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YSPVPdIbYCWYsKEhOR7pGdr+e3tmTN/YF/iriVftv47c7Ye0ZfqZGSMi+lI2Ao50NVM3JTj2nY+Qvu//BPlStw==" saltValue="FFviyaInmGOhw1xtBCKc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election activeCell="H60" sqref="H60"/>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40</v>
      </c>
    </row>
    <row r="54" spans="2:8" ht="29.25" customHeight="1" thickBot="1" x14ac:dyDescent="0.3">
      <c r="B54" s="101" t="s">
        <v>1</v>
      </c>
      <c r="C54" s="102"/>
      <c r="D54" s="102"/>
      <c r="E54" s="103" t="s">
        <v>2</v>
      </c>
      <c r="F54" s="104" t="s">
        <v>546</v>
      </c>
      <c r="G54" s="104" t="s">
        <v>547</v>
      </c>
      <c r="H54" s="105" t="s">
        <v>548</v>
      </c>
    </row>
    <row r="55" spans="2:8" ht="52.5" customHeight="1" x14ac:dyDescent="0.2">
      <c r="B55" s="106"/>
      <c r="C55" s="1269" t="s">
        <v>41</v>
      </c>
      <c r="D55" s="1269"/>
      <c r="E55" s="1270"/>
      <c r="F55" s="107">
        <v>417</v>
      </c>
      <c r="G55" s="107">
        <v>408</v>
      </c>
      <c r="H55" s="108">
        <v>424</v>
      </c>
    </row>
    <row r="56" spans="2:8" ht="52.5" customHeight="1" x14ac:dyDescent="0.2">
      <c r="B56" s="109"/>
      <c r="C56" s="1271" t="s">
        <v>42</v>
      </c>
      <c r="D56" s="1271"/>
      <c r="E56" s="1272"/>
      <c r="F56" s="110">
        <v>234</v>
      </c>
      <c r="G56" s="110">
        <v>200</v>
      </c>
      <c r="H56" s="111">
        <v>201</v>
      </c>
    </row>
    <row r="57" spans="2:8" ht="53.25" customHeight="1" x14ac:dyDescent="0.2">
      <c r="B57" s="109"/>
      <c r="C57" s="1273" t="s">
        <v>43</v>
      </c>
      <c r="D57" s="1273"/>
      <c r="E57" s="1274"/>
      <c r="F57" s="112">
        <v>298</v>
      </c>
      <c r="G57" s="112">
        <v>404</v>
      </c>
      <c r="H57" s="113">
        <v>344</v>
      </c>
    </row>
    <row r="58" spans="2:8" ht="45.75" customHeight="1" x14ac:dyDescent="0.2">
      <c r="B58" s="114"/>
      <c r="C58" s="1261" t="s">
        <v>573</v>
      </c>
      <c r="D58" s="1262"/>
      <c r="E58" s="1263"/>
      <c r="F58" s="115">
        <v>100</v>
      </c>
      <c r="G58" s="115">
        <v>101</v>
      </c>
      <c r="H58" s="116">
        <v>102</v>
      </c>
    </row>
    <row r="59" spans="2:8" ht="45.75" customHeight="1" x14ac:dyDescent="0.2">
      <c r="B59" s="114"/>
      <c r="C59" s="1261" t="s">
        <v>574</v>
      </c>
      <c r="D59" s="1262"/>
      <c r="E59" s="1263"/>
      <c r="F59" s="115">
        <v>71</v>
      </c>
      <c r="G59" s="115">
        <v>172</v>
      </c>
      <c r="H59" s="116">
        <v>73</v>
      </c>
    </row>
    <row r="60" spans="2:8" ht="45.75" customHeight="1" x14ac:dyDescent="0.2">
      <c r="B60" s="114"/>
      <c r="C60" s="1261" t="s">
        <v>575</v>
      </c>
      <c r="D60" s="1262"/>
      <c r="E60" s="1263"/>
      <c r="F60" s="115">
        <v>71</v>
      </c>
      <c r="G60" s="115">
        <v>62</v>
      </c>
      <c r="H60" s="116">
        <v>63</v>
      </c>
    </row>
    <row r="61" spans="2:8" ht="45.75" customHeight="1" x14ac:dyDescent="0.2">
      <c r="B61" s="114"/>
      <c r="C61" s="1261" t="s">
        <v>576</v>
      </c>
      <c r="D61" s="1262"/>
      <c r="E61" s="1263"/>
      <c r="F61" s="115">
        <v>22</v>
      </c>
      <c r="G61" s="115">
        <v>33</v>
      </c>
      <c r="H61" s="116">
        <v>44</v>
      </c>
    </row>
    <row r="62" spans="2:8" ht="45.75" customHeight="1" thickBot="1" x14ac:dyDescent="0.25">
      <c r="B62" s="117"/>
      <c r="C62" s="1264" t="s">
        <v>577</v>
      </c>
      <c r="D62" s="1265"/>
      <c r="E62" s="1266"/>
      <c r="F62" s="118">
        <v>25</v>
      </c>
      <c r="G62" s="118">
        <v>26</v>
      </c>
      <c r="H62" s="119">
        <v>27</v>
      </c>
    </row>
    <row r="63" spans="2:8" ht="52.5" customHeight="1" thickBot="1" x14ac:dyDescent="0.25">
      <c r="B63" s="120"/>
      <c r="C63" s="1267" t="s">
        <v>44</v>
      </c>
      <c r="D63" s="1267"/>
      <c r="E63" s="1268"/>
      <c r="F63" s="121">
        <v>949</v>
      </c>
      <c r="G63" s="121">
        <v>1012</v>
      </c>
      <c r="H63" s="122">
        <v>969</v>
      </c>
    </row>
    <row r="64" spans="2:8" ht="15" customHeight="1" x14ac:dyDescent="0.2"/>
    <row r="65" ht="0" hidden="1" customHeight="1" x14ac:dyDescent="0.2"/>
    <row r="66" ht="0" hidden="1" customHeight="1" x14ac:dyDescent="0.2"/>
  </sheetData>
  <sheetProtection algorithmName="SHA-512" hashValue="ADiQR/+q9rPGz2S7G6+0+E2vssteYhqztdIMzsb1rFNCzlxeOVNvsHWQrbPIJ8YJ/gSOgNHvdMfuluDaB2K35A==" saltValue="TtJ1TAYGKXlvNIfyTNLJ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579</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579</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580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581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77" t="s">
        <v>589</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2" x14ac:dyDescent="0.2">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2" x14ac:dyDescent="0.2">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2" x14ac:dyDescent="0.2">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2" x14ac:dyDescent="0.2">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582</v>
      </c>
    </row>
    <row r="50" spans="1:109" ht="13.2" x14ac:dyDescent="0.2">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544</v>
      </c>
      <c r="BQ50" s="1290"/>
      <c r="BR50" s="1290"/>
      <c r="BS50" s="1290"/>
      <c r="BT50" s="1290"/>
      <c r="BU50" s="1290"/>
      <c r="BV50" s="1290"/>
      <c r="BW50" s="1290"/>
      <c r="BX50" s="1290" t="s">
        <v>545</v>
      </c>
      <c r="BY50" s="1290"/>
      <c r="BZ50" s="1290"/>
      <c r="CA50" s="1290"/>
      <c r="CB50" s="1290"/>
      <c r="CC50" s="1290"/>
      <c r="CD50" s="1290"/>
      <c r="CE50" s="1290"/>
      <c r="CF50" s="1290" t="s">
        <v>546</v>
      </c>
      <c r="CG50" s="1290"/>
      <c r="CH50" s="1290"/>
      <c r="CI50" s="1290"/>
      <c r="CJ50" s="1290"/>
      <c r="CK50" s="1290"/>
      <c r="CL50" s="1290"/>
      <c r="CM50" s="1290"/>
      <c r="CN50" s="1290" t="s">
        <v>547</v>
      </c>
      <c r="CO50" s="1290"/>
      <c r="CP50" s="1290"/>
      <c r="CQ50" s="1290"/>
      <c r="CR50" s="1290"/>
      <c r="CS50" s="1290"/>
      <c r="CT50" s="1290"/>
      <c r="CU50" s="1290"/>
      <c r="CV50" s="1290" t="s">
        <v>548</v>
      </c>
      <c r="CW50" s="1290"/>
      <c r="CX50" s="1290"/>
      <c r="CY50" s="1290"/>
      <c r="CZ50" s="1290"/>
      <c r="DA50" s="1290"/>
      <c r="DB50" s="1290"/>
      <c r="DC50" s="1290"/>
    </row>
    <row r="51" spans="1:109" ht="13.5" customHeight="1" x14ac:dyDescent="0.2">
      <c r="B51" s="374"/>
      <c r="G51" s="1291"/>
      <c r="H51" s="1291"/>
      <c r="I51" s="1294"/>
      <c r="J51" s="1294"/>
      <c r="K51" s="1292"/>
      <c r="L51" s="1292"/>
      <c r="M51" s="1292"/>
      <c r="N51" s="1292"/>
      <c r="AM51" s="383"/>
      <c r="AN51" s="1293" t="s">
        <v>583</v>
      </c>
      <c r="AO51" s="1293"/>
      <c r="AP51" s="1293"/>
      <c r="AQ51" s="1293"/>
      <c r="AR51" s="1293"/>
      <c r="AS51" s="1293"/>
      <c r="AT51" s="1293"/>
      <c r="AU51" s="1293"/>
      <c r="AV51" s="1293"/>
      <c r="AW51" s="1293"/>
      <c r="AX51" s="1293"/>
      <c r="AY51" s="1293"/>
      <c r="AZ51" s="1293"/>
      <c r="BA51" s="1293"/>
      <c r="BB51" s="1293" t="s">
        <v>584</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v>64.2</v>
      </c>
      <c r="CG51" s="1276"/>
      <c r="CH51" s="1276"/>
      <c r="CI51" s="1276"/>
      <c r="CJ51" s="1276"/>
      <c r="CK51" s="1276"/>
      <c r="CL51" s="1276"/>
      <c r="CM51" s="1276"/>
      <c r="CN51" s="1276">
        <v>45.3</v>
      </c>
      <c r="CO51" s="1276"/>
      <c r="CP51" s="1276"/>
      <c r="CQ51" s="1276"/>
      <c r="CR51" s="1276"/>
      <c r="CS51" s="1276"/>
      <c r="CT51" s="1276"/>
      <c r="CU51" s="1276"/>
      <c r="CV51" s="1275"/>
      <c r="CW51" s="1276"/>
      <c r="CX51" s="1276"/>
      <c r="CY51" s="1276"/>
      <c r="CZ51" s="1276"/>
      <c r="DA51" s="1276"/>
      <c r="DB51" s="1276"/>
      <c r="DC51" s="1276"/>
    </row>
    <row r="52" spans="1:109" ht="13.2" x14ac:dyDescent="0.2">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585</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49.2</v>
      </c>
      <c r="CG53" s="1276"/>
      <c r="CH53" s="1276"/>
      <c r="CI53" s="1276"/>
      <c r="CJ53" s="1276"/>
      <c r="CK53" s="1276"/>
      <c r="CL53" s="1276"/>
      <c r="CM53" s="1276"/>
      <c r="CN53" s="1276">
        <v>51.8</v>
      </c>
      <c r="CO53" s="1276"/>
      <c r="CP53" s="1276"/>
      <c r="CQ53" s="1276"/>
      <c r="CR53" s="1276"/>
      <c r="CS53" s="1276"/>
      <c r="CT53" s="1276"/>
      <c r="CU53" s="1276"/>
      <c r="CV53" s="1275"/>
      <c r="CW53" s="1276"/>
      <c r="CX53" s="1276"/>
      <c r="CY53" s="1276"/>
      <c r="CZ53" s="1276"/>
      <c r="DA53" s="1276"/>
      <c r="DB53" s="1276"/>
      <c r="DC53" s="1276"/>
    </row>
    <row r="54" spans="1:109" ht="13.2" x14ac:dyDescent="0.2">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2"/>
      <c r="B55" s="374"/>
      <c r="G55" s="1286"/>
      <c r="H55" s="1286"/>
      <c r="I55" s="1286"/>
      <c r="J55" s="1286"/>
      <c r="K55" s="1292"/>
      <c r="L55" s="1292"/>
      <c r="M55" s="1292"/>
      <c r="N55" s="1292"/>
      <c r="AN55" s="1290" t="s">
        <v>586</v>
      </c>
      <c r="AO55" s="1290"/>
      <c r="AP55" s="1290"/>
      <c r="AQ55" s="1290"/>
      <c r="AR55" s="1290"/>
      <c r="AS55" s="1290"/>
      <c r="AT55" s="1290"/>
      <c r="AU55" s="1290"/>
      <c r="AV55" s="1290"/>
      <c r="AW55" s="1290"/>
      <c r="AX55" s="1290"/>
      <c r="AY55" s="1290"/>
      <c r="AZ55" s="1290"/>
      <c r="BA55" s="1290"/>
      <c r="BB55" s="1293" t="s">
        <v>584</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5"/>
      <c r="CW55" s="1276"/>
      <c r="CX55" s="1276"/>
      <c r="CY55" s="1276"/>
      <c r="CZ55" s="1276"/>
      <c r="DA55" s="1276"/>
      <c r="DB55" s="1276"/>
      <c r="DC55" s="1276"/>
    </row>
    <row r="56" spans="1:109" ht="13.2" x14ac:dyDescent="0.2">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ht="13.2" x14ac:dyDescent="0.2">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585</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54.2</v>
      </c>
      <c r="CG57" s="1276"/>
      <c r="CH57" s="1276"/>
      <c r="CI57" s="1276"/>
      <c r="CJ57" s="1276"/>
      <c r="CK57" s="1276"/>
      <c r="CL57" s="1276"/>
      <c r="CM57" s="1276"/>
      <c r="CN57" s="1276">
        <v>56.3</v>
      </c>
      <c r="CO57" s="1276"/>
      <c r="CP57" s="1276"/>
      <c r="CQ57" s="1276"/>
      <c r="CR57" s="1276"/>
      <c r="CS57" s="1276"/>
      <c r="CT57" s="1276"/>
      <c r="CU57" s="1276"/>
      <c r="CV57" s="1275"/>
      <c r="CW57" s="1276"/>
      <c r="CX57" s="1276"/>
      <c r="CY57" s="1276"/>
      <c r="CZ57" s="1276"/>
      <c r="DA57" s="1276"/>
      <c r="DB57" s="1276"/>
      <c r="DC57" s="1276"/>
      <c r="DD57" s="387"/>
      <c r="DE57" s="386"/>
    </row>
    <row r="58" spans="1:109" s="382" customFormat="1" ht="13.2" x14ac:dyDescent="0.2">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587</v>
      </c>
    </row>
    <row r="64" spans="1:109" ht="13.2" x14ac:dyDescent="0.2">
      <c r="B64" s="374"/>
      <c r="G64" s="381"/>
      <c r="I64" s="394"/>
      <c r="J64" s="394"/>
      <c r="K64" s="394"/>
      <c r="L64" s="394"/>
      <c r="M64" s="394"/>
      <c r="N64" s="395"/>
      <c r="AM64" s="381"/>
      <c r="AN64" s="381" t="s">
        <v>581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77" t="s">
        <v>590</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2" x14ac:dyDescent="0.2">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2" x14ac:dyDescent="0.2">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2" x14ac:dyDescent="0.2">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2" x14ac:dyDescent="0.2">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582</v>
      </c>
    </row>
    <row r="72" spans="2:107" ht="13.2" x14ac:dyDescent="0.2">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544</v>
      </c>
      <c r="BQ72" s="1290"/>
      <c r="BR72" s="1290"/>
      <c r="BS72" s="1290"/>
      <c r="BT72" s="1290"/>
      <c r="BU72" s="1290"/>
      <c r="BV72" s="1290"/>
      <c r="BW72" s="1290"/>
      <c r="BX72" s="1290" t="s">
        <v>545</v>
      </c>
      <c r="BY72" s="1290"/>
      <c r="BZ72" s="1290"/>
      <c r="CA72" s="1290"/>
      <c r="CB72" s="1290"/>
      <c r="CC72" s="1290"/>
      <c r="CD72" s="1290"/>
      <c r="CE72" s="1290"/>
      <c r="CF72" s="1290" t="s">
        <v>546</v>
      </c>
      <c r="CG72" s="1290"/>
      <c r="CH72" s="1290"/>
      <c r="CI72" s="1290"/>
      <c r="CJ72" s="1290"/>
      <c r="CK72" s="1290"/>
      <c r="CL72" s="1290"/>
      <c r="CM72" s="1290"/>
      <c r="CN72" s="1290" t="s">
        <v>547</v>
      </c>
      <c r="CO72" s="1290"/>
      <c r="CP72" s="1290"/>
      <c r="CQ72" s="1290"/>
      <c r="CR72" s="1290"/>
      <c r="CS72" s="1290"/>
      <c r="CT72" s="1290"/>
      <c r="CU72" s="1290"/>
      <c r="CV72" s="1290" t="s">
        <v>548</v>
      </c>
      <c r="CW72" s="1290"/>
      <c r="CX72" s="1290"/>
      <c r="CY72" s="1290"/>
      <c r="CZ72" s="1290"/>
      <c r="DA72" s="1290"/>
      <c r="DB72" s="1290"/>
      <c r="DC72" s="1290"/>
    </row>
    <row r="73" spans="2:107" ht="13.2" x14ac:dyDescent="0.2">
      <c r="B73" s="374"/>
      <c r="G73" s="1291"/>
      <c r="H73" s="1291"/>
      <c r="I73" s="1291"/>
      <c r="J73" s="1291"/>
      <c r="K73" s="1296"/>
      <c r="L73" s="1296"/>
      <c r="M73" s="1296"/>
      <c r="N73" s="1296"/>
      <c r="AM73" s="383"/>
      <c r="AN73" s="1293" t="s">
        <v>583</v>
      </c>
      <c r="AO73" s="1293"/>
      <c r="AP73" s="1293"/>
      <c r="AQ73" s="1293"/>
      <c r="AR73" s="1293"/>
      <c r="AS73" s="1293"/>
      <c r="AT73" s="1293"/>
      <c r="AU73" s="1293"/>
      <c r="AV73" s="1293"/>
      <c r="AW73" s="1293"/>
      <c r="AX73" s="1293"/>
      <c r="AY73" s="1293"/>
      <c r="AZ73" s="1293"/>
      <c r="BA73" s="1293"/>
      <c r="BB73" s="1293" t="s">
        <v>584</v>
      </c>
      <c r="BC73" s="1293"/>
      <c r="BD73" s="1293"/>
      <c r="BE73" s="1293"/>
      <c r="BF73" s="1293"/>
      <c r="BG73" s="1293"/>
      <c r="BH73" s="1293"/>
      <c r="BI73" s="1293"/>
      <c r="BJ73" s="1293"/>
      <c r="BK73" s="1293"/>
      <c r="BL73" s="1293"/>
      <c r="BM73" s="1293"/>
      <c r="BN73" s="1293"/>
      <c r="BO73" s="1293"/>
      <c r="BP73" s="1276">
        <v>49</v>
      </c>
      <c r="BQ73" s="1276"/>
      <c r="BR73" s="1276"/>
      <c r="BS73" s="1276"/>
      <c r="BT73" s="1276"/>
      <c r="BU73" s="1276"/>
      <c r="BV73" s="1276"/>
      <c r="BW73" s="1276"/>
      <c r="BX73" s="1276">
        <v>65.5</v>
      </c>
      <c r="BY73" s="1276"/>
      <c r="BZ73" s="1276"/>
      <c r="CA73" s="1276"/>
      <c r="CB73" s="1276"/>
      <c r="CC73" s="1276"/>
      <c r="CD73" s="1276"/>
      <c r="CE73" s="1276"/>
      <c r="CF73" s="1276">
        <v>64.2</v>
      </c>
      <c r="CG73" s="1276"/>
      <c r="CH73" s="1276"/>
      <c r="CI73" s="1276"/>
      <c r="CJ73" s="1276"/>
      <c r="CK73" s="1276"/>
      <c r="CL73" s="1276"/>
      <c r="CM73" s="1276"/>
      <c r="CN73" s="1276">
        <v>45.3</v>
      </c>
      <c r="CO73" s="1276"/>
      <c r="CP73" s="1276"/>
      <c r="CQ73" s="1276"/>
      <c r="CR73" s="1276"/>
      <c r="CS73" s="1276"/>
      <c r="CT73" s="1276"/>
      <c r="CU73" s="1276"/>
      <c r="CV73" s="1276">
        <v>60.8</v>
      </c>
      <c r="CW73" s="1276"/>
      <c r="CX73" s="1276"/>
      <c r="CY73" s="1276"/>
      <c r="CZ73" s="1276"/>
      <c r="DA73" s="1276"/>
      <c r="DB73" s="1276"/>
      <c r="DC73" s="1276"/>
    </row>
    <row r="74" spans="2:107" ht="13.2" x14ac:dyDescent="0.2">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588</v>
      </c>
      <c r="BC75" s="1293"/>
      <c r="BD75" s="1293"/>
      <c r="BE75" s="1293"/>
      <c r="BF75" s="1293"/>
      <c r="BG75" s="1293"/>
      <c r="BH75" s="1293"/>
      <c r="BI75" s="1293"/>
      <c r="BJ75" s="1293"/>
      <c r="BK75" s="1293"/>
      <c r="BL75" s="1293"/>
      <c r="BM75" s="1293"/>
      <c r="BN75" s="1293"/>
      <c r="BO75" s="1293"/>
      <c r="BP75" s="1276">
        <v>5.3</v>
      </c>
      <c r="BQ75" s="1276"/>
      <c r="BR75" s="1276"/>
      <c r="BS75" s="1276"/>
      <c r="BT75" s="1276"/>
      <c r="BU75" s="1276"/>
      <c r="BV75" s="1276"/>
      <c r="BW75" s="1276"/>
      <c r="BX75" s="1276">
        <v>4.3</v>
      </c>
      <c r="BY75" s="1276"/>
      <c r="BZ75" s="1276"/>
      <c r="CA75" s="1276"/>
      <c r="CB75" s="1276"/>
      <c r="CC75" s="1276"/>
      <c r="CD75" s="1276"/>
      <c r="CE75" s="1276"/>
      <c r="CF75" s="1276">
        <v>5.3</v>
      </c>
      <c r="CG75" s="1276"/>
      <c r="CH75" s="1276"/>
      <c r="CI75" s="1276"/>
      <c r="CJ75" s="1276"/>
      <c r="CK75" s="1276"/>
      <c r="CL75" s="1276"/>
      <c r="CM75" s="1276"/>
      <c r="CN75" s="1276">
        <v>6.5</v>
      </c>
      <c r="CO75" s="1276"/>
      <c r="CP75" s="1276"/>
      <c r="CQ75" s="1276"/>
      <c r="CR75" s="1276"/>
      <c r="CS75" s="1276"/>
      <c r="CT75" s="1276"/>
      <c r="CU75" s="1276"/>
      <c r="CV75" s="1276">
        <v>8</v>
      </c>
      <c r="CW75" s="1276"/>
      <c r="CX75" s="1276"/>
      <c r="CY75" s="1276"/>
      <c r="CZ75" s="1276"/>
      <c r="DA75" s="1276"/>
      <c r="DB75" s="1276"/>
      <c r="DC75" s="1276"/>
    </row>
    <row r="76" spans="2:107" ht="13.2" x14ac:dyDescent="0.2">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74"/>
      <c r="G77" s="1286"/>
      <c r="H77" s="1286"/>
      <c r="I77" s="1286"/>
      <c r="J77" s="1286"/>
      <c r="K77" s="1296"/>
      <c r="L77" s="1296"/>
      <c r="M77" s="1296"/>
      <c r="N77" s="1296"/>
      <c r="AN77" s="1290" t="s">
        <v>586</v>
      </c>
      <c r="AO77" s="1290"/>
      <c r="AP77" s="1290"/>
      <c r="AQ77" s="1290"/>
      <c r="AR77" s="1290"/>
      <c r="AS77" s="1290"/>
      <c r="AT77" s="1290"/>
      <c r="AU77" s="1290"/>
      <c r="AV77" s="1290"/>
      <c r="AW77" s="1290"/>
      <c r="AX77" s="1290"/>
      <c r="AY77" s="1290"/>
      <c r="AZ77" s="1290"/>
      <c r="BA77" s="1290"/>
      <c r="BB77" s="1293" t="s">
        <v>584</v>
      </c>
      <c r="BC77" s="1293"/>
      <c r="BD77" s="1293"/>
      <c r="BE77" s="1293"/>
      <c r="BF77" s="1293"/>
      <c r="BG77" s="1293"/>
      <c r="BH77" s="1293"/>
      <c r="BI77" s="1293"/>
      <c r="BJ77" s="1293"/>
      <c r="BK77" s="1293"/>
      <c r="BL77" s="1293"/>
      <c r="BM77" s="1293"/>
      <c r="BN77" s="1293"/>
      <c r="BO77" s="1293"/>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ht="13.2" x14ac:dyDescent="0.2">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588</v>
      </c>
      <c r="BC79" s="1293"/>
      <c r="BD79" s="1293"/>
      <c r="BE79" s="1293"/>
      <c r="BF79" s="1293"/>
      <c r="BG79" s="1293"/>
      <c r="BH79" s="1293"/>
      <c r="BI79" s="1293"/>
      <c r="BJ79" s="1293"/>
      <c r="BK79" s="1293"/>
      <c r="BL79" s="1293"/>
      <c r="BM79" s="1293"/>
      <c r="BN79" s="1293"/>
      <c r="BO79" s="1293"/>
      <c r="BP79" s="1276">
        <v>9.1999999999999993</v>
      </c>
      <c r="BQ79" s="1276"/>
      <c r="BR79" s="1276"/>
      <c r="BS79" s="1276"/>
      <c r="BT79" s="1276"/>
      <c r="BU79" s="1276"/>
      <c r="BV79" s="1276"/>
      <c r="BW79" s="1276"/>
      <c r="BX79" s="1276">
        <v>8.1999999999999993</v>
      </c>
      <c r="BY79" s="1276"/>
      <c r="BZ79" s="1276"/>
      <c r="CA79" s="1276"/>
      <c r="CB79" s="1276"/>
      <c r="CC79" s="1276"/>
      <c r="CD79" s="1276"/>
      <c r="CE79" s="1276"/>
      <c r="CF79" s="1276">
        <v>7.8</v>
      </c>
      <c r="CG79" s="1276"/>
      <c r="CH79" s="1276"/>
      <c r="CI79" s="1276"/>
      <c r="CJ79" s="1276"/>
      <c r="CK79" s="1276"/>
      <c r="CL79" s="1276"/>
      <c r="CM79" s="1276"/>
      <c r="CN79" s="1276">
        <v>7.4</v>
      </c>
      <c r="CO79" s="1276"/>
      <c r="CP79" s="1276"/>
      <c r="CQ79" s="1276"/>
      <c r="CR79" s="1276"/>
      <c r="CS79" s="1276"/>
      <c r="CT79" s="1276"/>
      <c r="CU79" s="1276"/>
      <c r="CV79" s="1276">
        <v>7.1</v>
      </c>
      <c r="CW79" s="1276"/>
      <c r="CX79" s="1276"/>
      <c r="CY79" s="1276"/>
      <c r="CZ79" s="1276"/>
      <c r="DA79" s="1276"/>
      <c r="DB79" s="1276"/>
      <c r="DC79" s="1276"/>
    </row>
    <row r="80" spans="2:107" ht="13.2" x14ac:dyDescent="0.2">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pQkFIHc/wr25tbWqi0P6Is/PXy9McScJJNy4BA9fR4WWlU5Lv8KTLmDl82vr9np1n57DZIIZX1he8xAWBJ5fsg==" saltValue="Bvnn3Yzxzh5R97IozUDwY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B2" sqref="B2"/>
    </sheetView>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489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XRD+MNIN7Dlh+X5FMOsS7MRg3Ihp8rEDY5GGCHbP68M6jr8S4ySnZ3mb2NY3ytJ+uyBchFb45d5eY9lV6gfG1Q==" saltValue="hrYeBT9jp0KoOenRw36I7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489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icE/zvpGihYsa0H52D/J/spCg4euep9R9p9a08dd85VOKlYUAZUGwm3XmpZO2UtoiK1kjSh85Dktq9jxX9EdHw==" saltValue="+jqPKgZinjLDg37WisTRmA==" spinCount="100000" sheet="1" objects="1" scenarios="1"/>
  <dataConsolidate/>
  <phoneticPr fontId="2"/>
  <printOptions horizontalCentered="1" verticalCentered="1"/>
  <pageMargins left="0" right="0" top="0.19685039370078741" bottom="0" header="0.39370078740157483" footer="0"/>
  <pageSetup paperSize="9" scale="3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45</v>
      </c>
      <c r="E2" s="134"/>
      <c r="F2" s="135" t="s">
        <v>541</v>
      </c>
      <c r="G2" s="136"/>
      <c r="H2" s="137"/>
    </row>
    <row r="3" spans="1:8" x14ac:dyDescent="0.2">
      <c r="A3" s="133" t="s">
        <v>534</v>
      </c>
      <c r="B3" s="138"/>
      <c r="C3" s="139"/>
      <c r="D3" s="140">
        <v>835814</v>
      </c>
      <c r="E3" s="141"/>
      <c r="F3" s="142">
        <v>316331</v>
      </c>
      <c r="G3" s="143"/>
      <c r="H3" s="144"/>
    </row>
    <row r="4" spans="1:8" x14ac:dyDescent="0.2">
      <c r="A4" s="145"/>
      <c r="B4" s="146"/>
      <c r="C4" s="147"/>
      <c r="D4" s="148">
        <v>99820</v>
      </c>
      <c r="E4" s="149"/>
      <c r="F4" s="150">
        <v>106387</v>
      </c>
      <c r="G4" s="151"/>
      <c r="H4" s="152"/>
    </row>
    <row r="5" spans="1:8" x14ac:dyDescent="0.2">
      <c r="A5" s="133" t="s">
        <v>536</v>
      </c>
      <c r="B5" s="138"/>
      <c r="C5" s="139"/>
      <c r="D5" s="140">
        <v>663740</v>
      </c>
      <c r="E5" s="141"/>
      <c r="F5" s="142">
        <v>333013</v>
      </c>
      <c r="G5" s="143"/>
      <c r="H5" s="144"/>
    </row>
    <row r="6" spans="1:8" x14ac:dyDescent="0.2">
      <c r="A6" s="145"/>
      <c r="B6" s="146"/>
      <c r="C6" s="147"/>
      <c r="D6" s="148">
        <v>93007</v>
      </c>
      <c r="E6" s="149"/>
      <c r="F6" s="150">
        <v>126732</v>
      </c>
      <c r="G6" s="151"/>
      <c r="H6" s="152"/>
    </row>
    <row r="7" spans="1:8" x14ac:dyDescent="0.2">
      <c r="A7" s="133" t="s">
        <v>537</v>
      </c>
      <c r="B7" s="138"/>
      <c r="C7" s="139"/>
      <c r="D7" s="140">
        <v>170812</v>
      </c>
      <c r="E7" s="141"/>
      <c r="F7" s="142">
        <v>280458</v>
      </c>
      <c r="G7" s="143"/>
      <c r="H7" s="144"/>
    </row>
    <row r="8" spans="1:8" x14ac:dyDescent="0.2">
      <c r="A8" s="145"/>
      <c r="B8" s="146"/>
      <c r="C8" s="147"/>
      <c r="D8" s="148">
        <v>48787</v>
      </c>
      <c r="E8" s="149"/>
      <c r="F8" s="150">
        <v>127286</v>
      </c>
      <c r="G8" s="151"/>
      <c r="H8" s="152"/>
    </row>
    <row r="9" spans="1:8" x14ac:dyDescent="0.2">
      <c r="A9" s="133" t="s">
        <v>538</v>
      </c>
      <c r="B9" s="138"/>
      <c r="C9" s="139"/>
      <c r="D9" s="140">
        <v>48854</v>
      </c>
      <c r="E9" s="141"/>
      <c r="F9" s="142">
        <v>291945</v>
      </c>
      <c r="G9" s="143"/>
      <c r="H9" s="144"/>
    </row>
    <row r="10" spans="1:8" x14ac:dyDescent="0.2">
      <c r="A10" s="145"/>
      <c r="B10" s="146"/>
      <c r="C10" s="147"/>
      <c r="D10" s="148">
        <v>32050</v>
      </c>
      <c r="E10" s="149"/>
      <c r="F10" s="150">
        <v>127651</v>
      </c>
      <c r="G10" s="151"/>
      <c r="H10" s="152"/>
    </row>
    <row r="11" spans="1:8" x14ac:dyDescent="0.2">
      <c r="A11" s="133" t="s">
        <v>539</v>
      </c>
      <c r="B11" s="138"/>
      <c r="C11" s="139"/>
      <c r="D11" s="140">
        <v>316656</v>
      </c>
      <c r="E11" s="141"/>
      <c r="F11" s="142">
        <v>291173</v>
      </c>
      <c r="G11" s="143"/>
      <c r="H11" s="144"/>
    </row>
    <row r="12" spans="1:8" x14ac:dyDescent="0.2">
      <c r="A12" s="145"/>
      <c r="B12" s="146"/>
      <c r="C12" s="153"/>
      <c r="D12" s="148">
        <v>40854</v>
      </c>
      <c r="E12" s="149"/>
      <c r="F12" s="150">
        <v>119071</v>
      </c>
      <c r="G12" s="151"/>
      <c r="H12" s="152"/>
    </row>
    <row r="13" spans="1:8" x14ac:dyDescent="0.2">
      <c r="A13" s="133"/>
      <c r="B13" s="138"/>
      <c r="C13" s="154"/>
      <c r="D13" s="155">
        <v>407175</v>
      </c>
      <c r="E13" s="156"/>
      <c r="F13" s="157">
        <v>302584</v>
      </c>
      <c r="G13" s="158"/>
      <c r="H13" s="144"/>
    </row>
    <row r="14" spans="1:8" x14ac:dyDescent="0.2">
      <c r="A14" s="145"/>
      <c r="B14" s="146"/>
      <c r="C14" s="147"/>
      <c r="D14" s="148">
        <v>62904</v>
      </c>
      <c r="E14" s="149"/>
      <c r="F14" s="150">
        <v>121425</v>
      </c>
      <c r="G14" s="151"/>
      <c r="H14" s="152"/>
    </row>
    <row r="17" spans="1:11" x14ac:dyDescent="0.2">
      <c r="A17" s="129" t="s">
        <v>46</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47</v>
      </c>
      <c r="B19" s="159">
        <f>ROUND(VALUE(SUBSTITUTE(実質収支比率等に係る経年分析!F$48,"▲","-")),2)</f>
        <v>7.02</v>
      </c>
      <c r="C19" s="159">
        <f>ROUND(VALUE(SUBSTITUTE(実質収支比率等に係る経年分析!G$48,"▲","-")),2)</f>
        <v>4.25</v>
      </c>
      <c r="D19" s="159">
        <f>ROUND(VALUE(SUBSTITUTE(実質収支比率等に係る経年分析!H$48,"▲","-")),2)</f>
        <v>7.05</v>
      </c>
      <c r="E19" s="159">
        <f>ROUND(VALUE(SUBSTITUTE(実質収支比率等に係る経年分析!I$48,"▲","-")),2)</f>
        <v>6.97</v>
      </c>
      <c r="F19" s="159">
        <f>ROUND(VALUE(SUBSTITUTE(実質収支比率等に係る経年分析!J$48,"▲","-")),2)</f>
        <v>5.9</v>
      </c>
    </row>
    <row r="20" spans="1:11" x14ac:dyDescent="0.2">
      <c r="A20" s="159" t="s">
        <v>48</v>
      </c>
      <c r="B20" s="159">
        <f>ROUND(VALUE(SUBSTITUTE(実質収支比率等に係る経年分析!F$47,"▲","-")),2)</f>
        <v>21.89</v>
      </c>
      <c r="C20" s="159">
        <f>ROUND(VALUE(SUBSTITUTE(実質収支比率等に係る経年分析!G$47,"▲","-")),2)</f>
        <v>18.850000000000001</v>
      </c>
      <c r="D20" s="159">
        <f>ROUND(VALUE(SUBSTITUTE(実質収支比率等に係る経年分析!H$47,"▲","-")),2)</f>
        <v>18.34</v>
      </c>
      <c r="E20" s="159">
        <f>ROUND(VALUE(SUBSTITUTE(実質収支比率等に係る経年分析!I$47,"▲","-")),2)</f>
        <v>18.73</v>
      </c>
      <c r="F20" s="159">
        <f>ROUND(VALUE(SUBSTITUTE(実質収支比率等に係る経年分析!J$47,"▲","-")),2)</f>
        <v>19.559999999999999</v>
      </c>
    </row>
    <row r="21" spans="1:11" x14ac:dyDescent="0.2">
      <c r="A21" s="159" t="s">
        <v>49</v>
      </c>
      <c r="B21" s="159">
        <f>IF(ISNUMBER(VALUE(SUBSTITUTE(実質収支比率等に係る経年分析!F$49,"▲","-"))),ROUND(VALUE(SUBSTITUTE(実質収支比率等に係る経年分析!F$49,"▲","-")),2),NA())</f>
        <v>33.94</v>
      </c>
      <c r="C21" s="159">
        <f>IF(ISNUMBER(VALUE(SUBSTITUTE(実質収支比率等に係る経年分析!G$49,"▲","-"))),ROUND(VALUE(SUBSTITUTE(実質収支比率等に係る経年分析!G$49,"▲","-")),2),NA())</f>
        <v>-7.88</v>
      </c>
      <c r="D21" s="159">
        <f>IF(ISNUMBER(VALUE(SUBSTITUTE(実質収支比率等に係る経年分析!H$49,"▲","-"))),ROUND(VALUE(SUBSTITUTE(実質収支比率等に係る経年分析!H$49,"▲","-")),2),NA())</f>
        <v>2.2200000000000002</v>
      </c>
      <c r="E21" s="159">
        <f>IF(ISNUMBER(VALUE(SUBSTITUTE(実質収支比率等に係る経年分析!I$49,"▲","-"))),ROUND(VALUE(SUBSTITUTE(実質収支比率等に係る経年分析!I$49,"▲","-")),2),NA())</f>
        <v>4.17</v>
      </c>
      <c r="F21" s="159">
        <f>IF(ISNUMBER(VALUE(SUBSTITUTE(実質収支比率等に係る経年分析!J$49,"▲","-"))),ROUND(VALUE(SUBSTITUTE(実質収支比率等に係る経年分析!J$49,"▲","-")),2),NA())</f>
        <v>-0.36</v>
      </c>
    </row>
    <row r="24" spans="1:11" x14ac:dyDescent="0.2">
      <c r="A24" s="129" t="s">
        <v>50</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51</v>
      </c>
      <c r="C26" s="160" t="s">
        <v>52</v>
      </c>
      <c r="D26" s="160" t="s">
        <v>51</v>
      </c>
      <c r="E26" s="160" t="s">
        <v>52</v>
      </c>
      <c r="F26" s="160" t="s">
        <v>51</v>
      </c>
      <c r="G26" s="160" t="s">
        <v>52</v>
      </c>
      <c r="H26" s="160" t="s">
        <v>51</v>
      </c>
      <c r="I26" s="160" t="s">
        <v>52</v>
      </c>
      <c r="J26" s="160" t="s">
        <v>51</v>
      </c>
      <c r="K26" s="160" t="s">
        <v>52</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大潟村水道事業特別会計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0.22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0.25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2">
      <c r="A30" s="160" t="str">
        <f>IF(連結実質赤字比率に係る赤字・黒字の構成分析!C$40="",NA(),連結実質赤字比率に係る赤字・黒字の構成分析!C$40)</f>
        <v>大潟村診療所特別会計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0.14000000000000001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0.18</v>
      </c>
    </row>
    <row r="31" spans="1:11" x14ac:dyDescent="0.2">
      <c r="A31" s="160" t="str">
        <f>IF(連結実質赤字比率に係る赤字・黒字の構成分析!C$39="",NA(),連結実質赤字比率に係る赤字・黒字の構成分析!C$39)</f>
        <v>大潟村公共下水道事業特別会計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0.28000000000000003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0.57999999999999996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0.36</v>
      </c>
    </row>
    <row r="32" spans="1:11" x14ac:dyDescent="0.2">
      <c r="A32" s="160" t="str">
        <f>IF(連結実質赤字比率に係る赤字・黒字の構成分析!C$38="",NA(),連結実質赤字比率に係る赤字・黒字の構成分析!C$38)</f>
        <v>大潟村介護保険事業特別会計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1.62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0.69</v>
      </c>
    </row>
    <row r="33" spans="1:16" x14ac:dyDescent="0.2">
      <c r="A33" s="160" t="str">
        <f>IF(連結実質赤字比率に係る赤字・黒字の構成分析!C$37="",NA(),連結実質赤字比率に係る赤字・黒字の構成分析!C$37)</f>
        <v>大潟村介護サービス事業特別会計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0.28999999999999998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1.1000000000000001</v>
      </c>
    </row>
    <row r="34" spans="1:16" x14ac:dyDescent="0.2">
      <c r="A34" s="160" t="str">
        <f>IF(連結実質赤字比率に係る赤字・黒字の構成分析!C$36="",NA(),連結実質赤字比率に係る赤字・黒字の構成分析!C$36)</f>
        <v>大潟村後期高齢者医療特別会計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1.52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1.57</v>
      </c>
    </row>
    <row r="35" spans="1:16" x14ac:dyDescent="0.2">
      <c r="A35" s="160" t="str">
        <f>IF(連結実質赤字比率に係る赤字・黒字の構成分析!C$35="",NA(),連結実質赤字比率に係る赤字・黒字の構成分析!C$35)</f>
        <v>大潟村国民健康保険事業特別会計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1.59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2.09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3.15</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6.79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4.0999999999999996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6.98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6.73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5.71</v>
      </c>
    </row>
    <row r="39" spans="1:16" x14ac:dyDescent="0.2">
      <c r="A39" s="129" t="s">
        <v>53</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2">
      <c r="A42" s="161" t="s">
        <v>56</v>
      </c>
      <c r="B42" s="161"/>
      <c r="C42" s="161"/>
      <c r="D42" s="161">
        <f>'実質公債費比率（分子）の構造'!K$52</f>
        <v>232</v>
      </c>
      <c r="E42" s="161"/>
      <c r="F42" s="161"/>
      <c r="G42" s="161">
        <f>'実質公債費比率（分子）の構造'!L$52</f>
        <v>235</v>
      </c>
      <c r="H42" s="161"/>
      <c r="I42" s="161"/>
      <c r="J42" s="161">
        <f>'実質公債費比率（分子）の構造'!M$52</f>
        <v>216</v>
      </c>
      <c r="K42" s="161"/>
      <c r="L42" s="161"/>
      <c r="M42" s="161">
        <f>'実質公債費比率（分子）の構造'!N$52</f>
        <v>208</v>
      </c>
      <c r="N42" s="161"/>
      <c r="O42" s="161"/>
      <c r="P42" s="161">
        <f>'実質公債費比率（分子）の構造'!O$52</f>
        <v>211</v>
      </c>
    </row>
    <row r="43" spans="1:16" x14ac:dyDescent="0.2">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58</v>
      </c>
      <c r="B44" s="161" t="str">
        <f>'実質公債費比率（分子）の構造'!K$50</f>
        <v>-</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2">
      <c r="A45" s="161" t="s">
        <v>59</v>
      </c>
      <c r="B45" s="161">
        <f>'実質公債費比率（分子）の構造'!K$49</f>
        <v>17</v>
      </c>
      <c r="C45" s="161"/>
      <c r="D45" s="161"/>
      <c r="E45" s="161">
        <f>'実質公債費比率（分子）の構造'!L$49</f>
        <v>18</v>
      </c>
      <c r="F45" s="161"/>
      <c r="G45" s="161"/>
      <c r="H45" s="161">
        <f>'実質公債費比率（分子）の構造'!M$49</f>
        <v>10</v>
      </c>
      <c r="I45" s="161"/>
      <c r="J45" s="161"/>
      <c r="K45" s="161">
        <f>'実質公債費比率（分子）の構造'!N$49</f>
        <v>14</v>
      </c>
      <c r="L45" s="161"/>
      <c r="M45" s="161"/>
      <c r="N45" s="161">
        <f>'実質公債費比率（分子）の構造'!O$49</f>
        <v>18</v>
      </c>
      <c r="O45" s="161"/>
      <c r="P45" s="161"/>
    </row>
    <row r="46" spans="1:16" x14ac:dyDescent="0.2">
      <c r="A46" s="161" t="s">
        <v>60</v>
      </c>
      <c r="B46" s="161">
        <f>'実質公債費比率（分子）の構造'!K$48</f>
        <v>71</v>
      </c>
      <c r="C46" s="161"/>
      <c r="D46" s="161"/>
      <c r="E46" s="161">
        <f>'実質公債費比率（分子）の構造'!L$48</f>
        <v>41</v>
      </c>
      <c r="F46" s="161"/>
      <c r="G46" s="161"/>
      <c r="H46" s="161">
        <f>'実質公債費比率（分子）の構造'!M$48</f>
        <v>31</v>
      </c>
      <c r="I46" s="161"/>
      <c r="J46" s="161"/>
      <c r="K46" s="161">
        <f>'実質公債費比率（分子）の構造'!N$48</f>
        <v>43</v>
      </c>
      <c r="L46" s="161"/>
      <c r="M46" s="161"/>
      <c r="N46" s="161">
        <f>'実質公債費比率（分子）の構造'!O$48</f>
        <v>21</v>
      </c>
      <c r="O46" s="161"/>
      <c r="P46" s="161"/>
    </row>
    <row r="47" spans="1:16" x14ac:dyDescent="0.2">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63</v>
      </c>
      <c r="B49" s="161">
        <f>'実質公債費比率（分子）の構造'!K$45</f>
        <v>247</v>
      </c>
      <c r="C49" s="161"/>
      <c r="D49" s="161"/>
      <c r="E49" s="161">
        <f>'実質公債費比率（分子）の構造'!L$45</f>
        <v>259</v>
      </c>
      <c r="F49" s="161"/>
      <c r="G49" s="161"/>
      <c r="H49" s="161">
        <f>'実質公債費比率（分子）の構造'!M$45</f>
        <v>315</v>
      </c>
      <c r="I49" s="161"/>
      <c r="J49" s="161"/>
      <c r="K49" s="161">
        <f>'実質公債費比率（分子）の構造'!N$45</f>
        <v>324</v>
      </c>
      <c r="L49" s="161"/>
      <c r="M49" s="161"/>
      <c r="N49" s="161">
        <f>'実質公債費比率（分子）の構造'!O$45</f>
        <v>338</v>
      </c>
      <c r="O49" s="161"/>
      <c r="P49" s="161"/>
    </row>
    <row r="50" spans="1:16" x14ac:dyDescent="0.2">
      <c r="A50" s="161" t="s">
        <v>64</v>
      </c>
      <c r="B50" s="161" t="e">
        <f>NA()</f>
        <v>#N/A</v>
      </c>
      <c r="C50" s="161">
        <f>IF(ISNUMBER('実質公債費比率（分子）の構造'!K$53),'実質公債費比率（分子）の構造'!K$53,NA())</f>
        <v>103</v>
      </c>
      <c r="D50" s="161" t="e">
        <f>NA()</f>
        <v>#N/A</v>
      </c>
      <c r="E50" s="161" t="e">
        <f>NA()</f>
        <v>#N/A</v>
      </c>
      <c r="F50" s="161">
        <f>IF(ISNUMBER('実質公債費比率（分子）の構造'!L$53),'実質公債費比率（分子）の構造'!L$53,NA())</f>
        <v>83</v>
      </c>
      <c r="G50" s="161" t="e">
        <f>NA()</f>
        <v>#N/A</v>
      </c>
      <c r="H50" s="161" t="e">
        <f>NA()</f>
        <v>#N/A</v>
      </c>
      <c r="I50" s="161">
        <f>IF(ISNUMBER('実質公債費比率（分子）の構造'!M$53),'実質公債費比率（分子）の構造'!M$53,NA())</f>
        <v>140</v>
      </c>
      <c r="J50" s="161" t="e">
        <f>NA()</f>
        <v>#N/A</v>
      </c>
      <c r="K50" s="161" t="e">
        <f>NA()</f>
        <v>#N/A</v>
      </c>
      <c r="L50" s="161">
        <f>IF(ISNUMBER('実質公債費比率（分子）の構造'!N$53),'実質公債費比率（分子）の構造'!N$53,NA())</f>
        <v>173</v>
      </c>
      <c r="M50" s="161" t="e">
        <f>NA()</f>
        <v>#N/A</v>
      </c>
      <c r="N50" s="161" t="e">
        <f>NA()</f>
        <v>#N/A</v>
      </c>
      <c r="O50" s="161">
        <f>IF(ISNUMBER('実質公債費比率（分子）の構造'!O$53),'実質公債費比率（分子）の構造'!O$53,NA())</f>
        <v>166</v>
      </c>
      <c r="P50" s="161" t="e">
        <f>NA()</f>
        <v>#N/A</v>
      </c>
    </row>
    <row r="53" spans="1:16" x14ac:dyDescent="0.2">
      <c r="A53" s="129" t="s">
        <v>65</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2">
      <c r="A56" s="160" t="s">
        <v>36</v>
      </c>
      <c r="B56" s="160"/>
      <c r="C56" s="160"/>
      <c r="D56" s="160">
        <f>'将来負担比率（分子）の構造'!I$52</f>
        <v>2552</v>
      </c>
      <c r="E56" s="160"/>
      <c r="F56" s="160"/>
      <c r="G56" s="160">
        <f>'将来負担比率（分子）の構造'!J$52</f>
        <v>2540</v>
      </c>
      <c r="H56" s="160"/>
      <c r="I56" s="160"/>
      <c r="J56" s="160">
        <f>'将来負担比率（分子）の構造'!K$52</f>
        <v>2559</v>
      </c>
      <c r="K56" s="160"/>
      <c r="L56" s="160"/>
      <c r="M56" s="160">
        <f>'将来負担比率（分子）の構造'!L$52</f>
        <v>2543</v>
      </c>
      <c r="N56" s="160"/>
      <c r="O56" s="160"/>
      <c r="P56" s="160">
        <f>'将来負担比率（分子）の構造'!M$52</f>
        <v>2661</v>
      </c>
    </row>
    <row r="57" spans="1:16" x14ac:dyDescent="0.2">
      <c r="A57" s="160" t="s">
        <v>35</v>
      </c>
      <c r="B57" s="160"/>
      <c r="C57" s="160"/>
      <c r="D57" s="160">
        <f>'将来負担比率（分子）の構造'!I$51</f>
        <v>10</v>
      </c>
      <c r="E57" s="160"/>
      <c r="F57" s="160"/>
      <c r="G57" s="160">
        <f>'将来負担比率（分子）の構造'!J$51</f>
        <v>3</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2">
      <c r="A58" s="160" t="s">
        <v>34</v>
      </c>
      <c r="B58" s="160"/>
      <c r="C58" s="160"/>
      <c r="D58" s="160">
        <f>'将来負担比率（分子）の構造'!I$50</f>
        <v>1150</v>
      </c>
      <c r="E58" s="160"/>
      <c r="F58" s="160"/>
      <c r="G58" s="160">
        <f>'将来負担比率（分子）の構造'!J$50</f>
        <v>1051</v>
      </c>
      <c r="H58" s="160"/>
      <c r="I58" s="160"/>
      <c r="J58" s="160">
        <f>'将来負担比率（分子）の構造'!K$50</f>
        <v>1023</v>
      </c>
      <c r="K58" s="160"/>
      <c r="L58" s="160"/>
      <c r="M58" s="160">
        <f>'将来負担比率（分子）の構造'!L$50</f>
        <v>1111</v>
      </c>
      <c r="N58" s="160"/>
      <c r="O58" s="160"/>
      <c r="P58" s="160">
        <f>'将来負担比率（分子）の構造'!M$50</f>
        <v>1068</v>
      </c>
    </row>
    <row r="59" spans="1:16" x14ac:dyDescent="0.2">
      <c r="A59" s="160" t="s">
        <v>32</v>
      </c>
      <c r="B59" s="160">
        <f>'将来負担比率（分子）の構造'!I$49</f>
        <v>4</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28</v>
      </c>
      <c r="B62" s="160">
        <f>'将来負担比率（分子）の構造'!I$45</f>
        <v>487</v>
      </c>
      <c r="C62" s="160"/>
      <c r="D62" s="160"/>
      <c r="E62" s="160">
        <f>'将来負担比率（分子）の構造'!J$45</f>
        <v>429</v>
      </c>
      <c r="F62" s="160"/>
      <c r="G62" s="160"/>
      <c r="H62" s="160">
        <f>'将来負担比率（分子）の構造'!K$45</f>
        <v>413</v>
      </c>
      <c r="I62" s="160"/>
      <c r="J62" s="160"/>
      <c r="K62" s="160">
        <f>'将来負担比率（分子）の構造'!L$45</f>
        <v>409</v>
      </c>
      <c r="L62" s="160"/>
      <c r="M62" s="160"/>
      <c r="N62" s="160">
        <f>'将来負担比率（分子）の構造'!M$45</f>
        <v>376</v>
      </c>
      <c r="O62" s="160"/>
      <c r="P62" s="160"/>
    </row>
    <row r="63" spans="1:16" x14ac:dyDescent="0.2">
      <c r="A63" s="160" t="s">
        <v>27</v>
      </c>
      <c r="B63" s="160">
        <f>'将来負担比率（分子）の構造'!I$44</f>
        <v>153</v>
      </c>
      <c r="C63" s="160"/>
      <c r="D63" s="160"/>
      <c r="E63" s="160">
        <f>'将来負担比率（分子）の構造'!J$44</f>
        <v>171</v>
      </c>
      <c r="F63" s="160"/>
      <c r="G63" s="160"/>
      <c r="H63" s="160">
        <f>'将来負担比率（分子）の構造'!K$44</f>
        <v>166</v>
      </c>
      <c r="I63" s="160"/>
      <c r="J63" s="160"/>
      <c r="K63" s="160">
        <f>'将来負担比率（分子）の構造'!L$44</f>
        <v>153</v>
      </c>
      <c r="L63" s="160"/>
      <c r="M63" s="160"/>
      <c r="N63" s="160">
        <f>'将来負担比率（分子）の構造'!M$44</f>
        <v>139</v>
      </c>
      <c r="O63" s="160"/>
      <c r="P63" s="160"/>
    </row>
    <row r="64" spans="1:16" x14ac:dyDescent="0.2">
      <c r="A64" s="160" t="s">
        <v>26</v>
      </c>
      <c r="B64" s="160">
        <f>'将来負担比率（分子）の構造'!I$43</f>
        <v>377</v>
      </c>
      <c r="C64" s="160"/>
      <c r="D64" s="160"/>
      <c r="E64" s="160">
        <f>'将来負担比率（分子）の構造'!J$43</f>
        <v>339</v>
      </c>
      <c r="F64" s="160"/>
      <c r="G64" s="160"/>
      <c r="H64" s="160">
        <f>'将来負担比率（分子）の構造'!K$43</f>
        <v>315</v>
      </c>
      <c r="I64" s="160"/>
      <c r="J64" s="160"/>
      <c r="K64" s="160">
        <f>'将来負担比率（分子）の構造'!L$43</f>
        <v>217</v>
      </c>
      <c r="L64" s="160"/>
      <c r="M64" s="160"/>
      <c r="N64" s="160">
        <f>'将来負担比率（分子）の構造'!M$43</f>
        <v>228</v>
      </c>
      <c r="O64" s="160"/>
      <c r="P64" s="160"/>
    </row>
    <row r="65" spans="1:16" x14ac:dyDescent="0.2">
      <c r="A65" s="160" t="s">
        <v>25</v>
      </c>
      <c r="B65" s="160">
        <f>'将来負担比率（分子）の構造'!I$42</f>
        <v>2</v>
      </c>
      <c r="C65" s="160"/>
      <c r="D65" s="160"/>
      <c r="E65" s="160">
        <f>'将来負担比率（分子）の構造'!J$42</f>
        <v>2</v>
      </c>
      <c r="F65" s="160"/>
      <c r="G65" s="160"/>
      <c r="H65" s="160">
        <f>'将来負担比率（分子）の構造'!K$42</f>
        <v>2</v>
      </c>
      <c r="I65" s="160"/>
      <c r="J65" s="160"/>
      <c r="K65" s="160">
        <f>'将来負担比率（分子）の構造'!L$42</f>
        <v>2</v>
      </c>
      <c r="L65" s="160"/>
      <c r="M65" s="160"/>
      <c r="N65" s="160">
        <f>'将来負担比率（分子）の構造'!M$42</f>
        <v>1</v>
      </c>
      <c r="O65" s="160"/>
      <c r="P65" s="160"/>
    </row>
    <row r="66" spans="1:16" x14ac:dyDescent="0.2">
      <c r="A66" s="160" t="s">
        <v>24</v>
      </c>
      <c r="B66" s="160">
        <f>'将来負担比率（分子）の構造'!I$41</f>
        <v>3777</v>
      </c>
      <c r="C66" s="160"/>
      <c r="D66" s="160"/>
      <c r="E66" s="160">
        <f>'将来負担比率（分子）の構造'!J$41</f>
        <v>3996</v>
      </c>
      <c r="F66" s="160"/>
      <c r="G66" s="160"/>
      <c r="H66" s="160">
        <f>'将来負担比率（分子）の構造'!K$41</f>
        <v>4013</v>
      </c>
      <c r="I66" s="160"/>
      <c r="J66" s="160"/>
      <c r="K66" s="160">
        <f>'将来負担比率（分子）の構造'!L$41</f>
        <v>3767</v>
      </c>
      <c r="L66" s="160"/>
      <c r="M66" s="160"/>
      <c r="N66" s="160">
        <f>'将来負担比率（分子）の構造'!M$41</f>
        <v>4175</v>
      </c>
      <c r="O66" s="160"/>
      <c r="P66" s="160"/>
    </row>
    <row r="67" spans="1:16" x14ac:dyDescent="0.2">
      <c r="A67" s="160" t="s">
        <v>68</v>
      </c>
      <c r="B67" s="160" t="e">
        <f>NA()</f>
        <v>#N/A</v>
      </c>
      <c r="C67" s="160">
        <f>IF(ISNUMBER('将来負担比率（分子）の構造'!I$53), IF('将来負担比率（分子）の構造'!I$53 &lt; 0, 0, '将来負担比率（分子）の構造'!I$53), NA())</f>
        <v>1087</v>
      </c>
      <c r="D67" s="160" t="e">
        <f>NA()</f>
        <v>#N/A</v>
      </c>
      <c r="E67" s="160" t="e">
        <f>NA()</f>
        <v>#N/A</v>
      </c>
      <c r="F67" s="160">
        <f>IF(ISNUMBER('将来負担比率（分子）の構造'!J$53), IF('将来負担比率（分子）の構造'!J$53 &lt; 0, 0, '将来負担比率（分子）の構造'!J$53), NA())</f>
        <v>1343</v>
      </c>
      <c r="G67" s="160" t="e">
        <f>NA()</f>
        <v>#N/A</v>
      </c>
      <c r="H67" s="160" t="e">
        <f>NA()</f>
        <v>#N/A</v>
      </c>
      <c r="I67" s="160">
        <f>IF(ISNUMBER('将来負担比率（分子）の構造'!K$53), IF('将来負担比率（分子）の構造'!K$53 &lt; 0, 0, '将来負担比率（分子）の構造'!K$53), NA())</f>
        <v>1327</v>
      </c>
      <c r="J67" s="160" t="e">
        <f>NA()</f>
        <v>#N/A</v>
      </c>
      <c r="K67" s="160" t="e">
        <f>NA()</f>
        <v>#N/A</v>
      </c>
      <c r="L67" s="160">
        <f>IF(ISNUMBER('将来負担比率（分子）の構造'!L$53), IF('将来負担比率（分子）の構造'!L$53 &lt; 0, 0, '将来負担比率（分子）の構造'!L$53), NA())</f>
        <v>894</v>
      </c>
      <c r="M67" s="160" t="e">
        <f>NA()</f>
        <v>#N/A</v>
      </c>
      <c r="N67" s="160" t="e">
        <f>NA()</f>
        <v>#N/A</v>
      </c>
      <c r="O67" s="160">
        <f>IF(ISNUMBER('将来負担比率（分子）の構造'!M$53), IF('将来負担比率（分子）の構造'!M$53 &lt; 0, 0, '将来負担比率（分子）の構造'!M$53), NA())</f>
        <v>1190</v>
      </c>
      <c r="P67" s="160" t="e">
        <f>NA()</f>
        <v>#N/A</v>
      </c>
    </row>
    <row r="70" spans="1:16" x14ac:dyDescent="0.2">
      <c r="A70" s="162" t="s">
        <v>69</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70</v>
      </c>
      <c r="B72" s="164">
        <f>基金残高に係る経年分析!F55</f>
        <v>417</v>
      </c>
      <c r="C72" s="164">
        <f>基金残高に係る経年分析!G55</f>
        <v>408</v>
      </c>
      <c r="D72" s="164">
        <f>基金残高に係る経年分析!H55</f>
        <v>424</v>
      </c>
    </row>
    <row r="73" spans="1:16" x14ac:dyDescent="0.2">
      <c r="A73" s="163" t="s">
        <v>71</v>
      </c>
      <c r="B73" s="164">
        <f>基金残高に係る経年分析!F56</f>
        <v>234</v>
      </c>
      <c r="C73" s="164">
        <f>基金残高に係る経年分析!G56</f>
        <v>200</v>
      </c>
      <c r="D73" s="164">
        <f>基金残高に係る経年分析!H56</f>
        <v>201</v>
      </c>
    </row>
    <row r="74" spans="1:16" x14ac:dyDescent="0.2">
      <c r="A74" s="163" t="s">
        <v>72</v>
      </c>
      <c r="B74" s="164">
        <f>基金残高に係る経年分析!F57</f>
        <v>298</v>
      </c>
      <c r="C74" s="164">
        <f>基金残高に係る経年分析!G57</f>
        <v>404</v>
      </c>
      <c r="D74" s="164">
        <f>基金残高に係る経年分析!H57</f>
        <v>344</v>
      </c>
    </row>
  </sheetData>
  <sheetProtection algorithmName="SHA-512" hashValue="m25m6JA1f8+kSvTuBRiYc8QsLcBlQThbB9mWgvirKlimKkSid7DKdWEzPKJDp2xbwBKHm+CiVzSu4Ez7WZvfMA==" saltValue="r6lkKcUtoQ+PiFflM0Tw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abSelected="1"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2">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2">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2">
      <c r="B5" s="740" t="s">
        <v>221</v>
      </c>
      <c r="C5" s="741"/>
      <c r="D5" s="741"/>
      <c r="E5" s="741"/>
      <c r="F5" s="741"/>
      <c r="G5" s="741"/>
      <c r="H5" s="741"/>
      <c r="I5" s="741"/>
      <c r="J5" s="741"/>
      <c r="K5" s="741"/>
      <c r="L5" s="741"/>
      <c r="M5" s="741"/>
      <c r="N5" s="741"/>
      <c r="O5" s="741"/>
      <c r="P5" s="741"/>
      <c r="Q5" s="742"/>
      <c r="R5" s="706">
        <v>739923</v>
      </c>
      <c r="S5" s="707"/>
      <c r="T5" s="707"/>
      <c r="U5" s="707"/>
      <c r="V5" s="707"/>
      <c r="W5" s="707"/>
      <c r="X5" s="707"/>
      <c r="Y5" s="753"/>
      <c r="Z5" s="771">
        <v>18.7</v>
      </c>
      <c r="AA5" s="771"/>
      <c r="AB5" s="771"/>
      <c r="AC5" s="771"/>
      <c r="AD5" s="772">
        <v>739923</v>
      </c>
      <c r="AE5" s="772"/>
      <c r="AF5" s="772"/>
      <c r="AG5" s="772"/>
      <c r="AH5" s="772"/>
      <c r="AI5" s="772"/>
      <c r="AJ5" s="772"/>
      <c r="AK5" s="772"/>
      <c r="AL5" s="754">
        <v>34.700000000000003</v>
      </c>
      <c r="AM5" s="723"/>
      <c r="AN5" s="723"/>
      <c r="AO5" s="755"/>
      <c r="AP5" s="740" t="s">
        <v>222</v>
      </c>
      <c r="AQ5" s="741"/>
      <c r="AR5" s="741"/>
      <c r="AS5" s="741"/>
      <c r="AT5" s="741"/>
      <c r="AU5" s="741"/>
      <c r="AV5" s="741"/>
      <c r="AW5" s="741"/>
      <c r="AX5" s="741"/>
      <c r="AY5" s="741"/>
      <c r="AZ5" s="741"/>
      <c r="BA5" s="741"/>
      <c r="BB5" s="741"/>
      <c r="BC5" s="741"/>
      <c r="BD5" s="741"/>
      <c r="BE5" s="741"/>
      <c r="BF5" s="742"/>
      <c r="BG5" s="641">
        <v>704531</v>
      </c>
      <c r="BH5" s="644"/>
      <c r="BI5" s="644"/>
      <c r="BJ5" s="644"/>
      <c r="BK5" s="644"/>
      <c r="BL5" s="644"/>
      <c r="BM5" s="644"/>
      <c r="BN5" s="645"/>
      <c r="BO5" s="703">
        <v>95.2</v>
      </c>
      <c r="BP5" s="703"/>
      <c r="BQ5" s="703"/>
      <c r="BR5" s="703"/>
      <c r="BS5" s="704" t="s">
        <v>223</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215</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x14ac:dyDescent="0.2">
      <c r="B6" s="638" t="s">
        <v>227</v>
      </c>
      <c r="C6" s="639"/>
      <c r="D6" s="639"/>
      <c r="E6" s="639"/>
      <c r="F6" s="639"/>
      <c r="G6" s="639"/>
      <c r="H6" s="639"/>
      <c r="I6" s="639"/>
      <c r="J6" s="639"/>
      <c r="K6" s="639"/>
      <c r="L6" s="639"/>
      <c r="M6" s="639"/>
      <c r="N6" s="639"/>
      <c r="O6" s="639"/>
      <c r="P6" s="639"/>
      <c r="Q6" s="640"/>
      <c r="R6" s="641">
        <v>94176</v>
      </c>
      <c r="S6" s="644"/>
      <c r="T6" s="644"/>
      <c r="U6" s="644"/>
      <c r="V6" s="644"/>
      <c r="W6" s="644"/>
      <c r="X6" s="644"/>
      <c r="Y6" s="645"/>
      <c r="Z6" s="703">
        <v>2.4</v>
      </c>
      <c r="AA6" s="703"/>
      <c r="AB6" s="703"/>
      <c r="AC6" s="703"/>
      <c r="AD6" s="704">
        <v>94176</v>
      </c>
      <c r="AE6" s="704"/>
      <c r="AF6" s="704"/>
      <c r="AG6" s="704"/>
      <c r="AH6" s="704"/>
      <c r="AI6" s="704"/>
      <c r="AJ6" s="704"/>
      <c r="AK6" s="704"/>
      <c r="AL6" s="646">
        <v>4.4000000000000004</v>
      </c>
      <c r="AM6" s="647"/>
      <c r="AN6" s="647"/>
      <c r="AO6" s="705"/>
      <c r="AP6" s="638" t="s">
        <v>228</v>
      </c>
      <c r="AQ6" s="639"/>
      <c r="AR6" s="639"/>
      <c r="AS6" s="639"/>
      <c r="AT6" s="639"/>
      <c r="AU6" s="639"/>
      <c r="AV6" s="639"/>
      <c r="AW6" s="639"/>
      <c r="AX6" s="639"/>
      <c r="AY6" s="639"/>
      <c r="AZ6" s="639"/>
      <c r="BA6" s="639"/>
      <c r="BB6" s="639"/>
      <c r="BC6" s="639"/>
      <c r="BD6" s="639"/>
      <c r="BE6" s="639"/>
      <c r="BF6" s="640"/>
      <c r="BG6" s="641">
        <v>704531</v>
      </c>
      <c r="BH6" s="644"/>
      <c r="BI6" s="644"/>
      <c r="BJ6" s="644"/>
      <c r="BK6" s="644"/>
      <c r="BL6" s="644"/>
      <c r="BM6" s="644"/>
      <c r="BN6" s="645"/>
      <c r="BO6" s="703">
        <v>95.2</v>
      </c>
      <c r="BP6" s="703"/>
      <c r="BQ6" s="703"/>
      <c r="BR6" s="703"/>
      <c r="BS6" s="704" t="s">
        <v>132</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65894</v>
      </c>
      <c r="CS6" s="644"/>
      <c r="CT6" s="644"/>
      <c r="CU6" s="644"/>
      <c r="CV6" s="644"/>
      <c r="CW6" s="644"/>
      <c r="CX6" s="644"/>
      <c r="CY6" s="645"/>
      <c r="CZ6" s="754">
        <v>1.7</v>
      </c>
      <c r="DA6" s="723"/>
      <c r="DB6" s="723"/>
      <c r="DC6" s="757"/>
      <c r="DD6" s="649" t="s">
        <v>230</v>
      </c>
      <c r="DE6" s="644"/>
      <c r="DF6" s="644"/>
      <c r="DG6" s="644"/>
      <c r="DH6" s="644"/>
      <c r="DI6" s="644"/>
      <c r="DJ6" s="644"/>
      <c r="DK6" s="644"/>
      <c r="DL6" s="644"/>
      <c r="DM6" s="644"/>
      <c r="DN6" s="644"/>
      <c r="DO6" s="644"/>
      <c r="DP6" s="645"/>
      <c r="DQ6" s="649">
        <v>65614</v>
      </c>
      <c r="DR6" s="644"/>
      <c r="DS6" s="644"/>
      <c r="DT6" s="644"/>
      <c r="DU6" s="644"/>
      <c r="DV6" s="644"/>
      <c r="DW6" s="644"/>
      <c r="DX6" s="644"/>
      <c r="DY6" s="644"/>
      <c r="DZ6" s="644"/>
      <c r="EA6" s="644"/>
      <c r="EB6" s="644"/>
      <c r="EC6" s="684"/>
    </row>
    <row r="7" spans="2:143" ht="11.25" customHeight="1" x14ac:dyDescent="0.2">
      <c r="B7" s="638" t="s">
        <v>231</v>
      </c>
      <c r="C7" s="639"/>
      <c r="D7" s="639"/>
      <c r="E7" s="639"/>
      <c r="F7" s="639"/>
      <c r="G7" s="639"/>
      <c r="H7" s="639"/>
      <c r="I7" s="639"/>
      <c r="J7" s="639"/>
      <c r="K7" s="639"/>
      <c r="L7" s="639"/>
      <c r="M7" s="639"/>
      <c r="N7" s="639"/>
      <c r="O7" s="639"/>
      <c r="P7" s="639"/>
      <c r="Q7" s="640"/>
      <c r="R7" s="641">
        <v>1263</v>
      </c>
      <c r="S7" s="644"/>
      <c r="T7" s="644"/>
      <c r="U7" s="644"/>
      <c r="V7" s="644"/>
      <c r="W7" s="644"/>
      <c r="X7" s="644"/>
      <c r="Y7" s="645"/>
      <c r="Z7" s="703">
        <v>0</v>
      </c>
      <c r="AA7" s="703"/>
      <c r="AB7" s="703"/>
      <c r="AC7" s="703"/>
      <c r="AD7" s="704">
        <v>1263</v>
      </c>
      <c r="AE7" s="704"/>
      <c r="AF7" s="704"/>
      <c r="AG7" s="704"/>
      <c r="AH7" s="704"/>
      <c r="AI7" s="704"/>
      <c r="AJ7" s="704"/>
      <c r="AK7" s="704"/>
      <c r="AL7" s="646">
        <v>0.1</v>
      </c>
      <c r="AM7" s="647"/>
      <c r="AN7" s="647"/>
      <c r="AO7" s="705"/>
      <c r="AP7" s="638" t="s">
        <v>232</v>
      </c>
      <c r="AQ7" s="639"/>
      <c r="AR7" s="639"/>
      <c r="AS7" s="639"/>
      <c r="AT7" s="639"/>
      <c r="AU7" s="639"/>
      <c r="AV7" s="639"/>
      <c r="AW7" s="639"/>
      <c r="AX7" s="639"/>
      <c r="AY7" s="639"/>
      <c r="AZ7" s="639"/>
      <c r="BA7" s="639"/>
      <c r="BB7" s="639"/>
      <c r="BC7" s="639"/>
      <c r="BD7" s="639"/>
      <c r="BE7" s="639"/>
      <c r="BF7" s="640"/>
      <c r="BG7" s="641">
        <v>284300</v>
      </c>
      <c r="BH7" s="644"/>
      <c r="BI7" s="644"/>
      <c r="BJ7" s="644"/>
      <c r="BK7" s="644"/>
      <c r="BL7" s="644"/>
      <c r="BM7" s="644"/>
      <c r="BN7" s="645"/>
      <c r="BO7" s="703">
        <v>38.4</v>
      </c>
      <c r="BP7" s="703"/>
      <c r="BQ7" s="703"/>
      <c r="BR7" s="703"/>
      <c r="BS7" s="704" t="s">
        <v>233</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591533</v>
      </c>
      <c r="CS7" s="644"/>
      <c r="CT7" s="644"/>
      <c r="CU7" s="644"/>
      <c r="CV7" s="644"/>
      <c r="CW7" s="644"/>
      <c r="CX7" s="644"/>
      <c r="CY7" s="645"/>
      <c r="CZ7" s="703">
        <v>15.5</v>
      </c>
      <c r="DA7" s="703"/>
      <c r="DB7" s="703"/>
      <c r="DC7" s="703"/>
      <c r="DD7" s="649">
        <v>25125</v>
      </c>
      <c r="DE7" s="644"/>
      <c r="DF7" s="644"/>
      <c r="DG7" s="644"/>
      <c r="DH7" s="644"/>
      <c r="DI7" s="644"/>
      <c r="DJ7" s="644"/>
      <c r="DK7" s="644"/>
      <c r="DL7" s="644"/>
      <c r="DM7" s="644"/>
      <c r="DN7" s="644"/>
      <c r="DO7" s="644"/>
      <c r="DP7" s="645"/>
      <c r="DQ7" s="649">
        <v>546147</v>
      </c>
      <c r="DR7" s="644"/>
      <c r="DS7" s="644"/>
      <c r="DT7" s="644"/>
      <c r="DU7" s="644"/>
      <c r="DV7" s="644"/>
      <c r="DW7" s="644"/>
      <c r="DX7" s="644"/>
      <c r="DY7" s="644"/>
      <c r="DZ7" s="644"/>
      <c r="EA7" s="644"/>
      <c r="EB7" s="644"/>
      <c r="EC7" s="684"/>
    </row>
    <row r="8" spans="2:143" ht="11.25" customHeight="1" x14ac:dyDescent="0.2">
      <c r="B8" s="638" t="s">
        <v>235</v>
      </c>
      <c r="C8" s="639"/>
      <c r="D8" s="639"/>
      <c r="E8" s="639"/>
      <c r="F8" s="639"/>
      <c r="G8" s="639"/>
      <c r="H8" s="639"/>
      <c r="I8" s="639"/>
      <c r="J8" s="639"/>
      <c r="K8" s="639"/>
      <c r="L8" s="639"/>
      <c r="M8" s="639"/>
      <c r="N8" s="639"/>
      <c r="O8" s="639"/>
      <c r="P8" s="639"/>
      <c r="Q8" s="640"/>
      <c r="R8" s="641">
        <v>1641</v>
      </c>
      <c r="S8" s="644"/>
      <c r="T8" s="644"/>
      <c r="U8" s="644"/>
      <c r="V8" s="644"/>
      <c r="W8" s="644"/>
      <c r="X8" s="644"/>
      <c r="Y8" s="645"/>
      <c r="Z8" s="703">
        <v>0</v>
      </c>
      <c r="AA8" s="703"/>
      <c r="AB8" s="703"/>
      <c r="AC8" s="703"/>
      <c r="AD8" s="704">
        <v>1641</v>
      </c>
      <c r="AE8" s="704"/>
      <c r="AF8" s="704"/>
      <c r="AG8" s="704"/>
      <c r="AH8" s="704"/>
      <c r="AI8" s="704"/>
      <c r="AJ8" s="704"/>
      <c r="AK8" s="704"/>
      <c r="AL8" s="646">
        <v>0.1</v>
      </c>
      <c r="AM8" s="647"/>
      <c r="AN8" s="647"/>
      <c r="AO8" s="705"/>
      <c r="AP8" s="638" t="s">
        <v>236</v>
      </c>
      <c r="AQ8" s="639"/>
      <c r="AR8" s="639"/>
      <c r="AS8" s="639"/>
      <c r="AT8" s="639"/>
      <c r="AU8" s="639"/>
      <c r="AV8" s="639"/>
      <c r="AW8" s="639"/>
      <c r="AX8" s="639"/>
      <c r="AY8" s="639"/>
      <c r="AZ8" s="639"/>
      <c r="BA8" s="639"/>
      <c r="BB8" s="639"/>
      <c r="BC8" s="639"/>
      <c r="BD8" s="639"/>
      <c r="BE8" s="639"/>
      <c r="BF8" s="640"/>
      <c r="BG8" s="641">
        <v>6559</v>
      </c>
      <c r="BH8" s="644"/>
      <c r="BI8" s="644"/>
      <c r="BJ8" s="644"/>
      <c r="BK8" s="644"/>
      <c r="BL8" s="644"/>
      <c r="BM8" s="644"/>
      <c r="BN8" s="645"/>
      <c r="BO8" s="703">
        <v>0.9</v>
      </c>
      <c r="BP8" s="703"/>
      <c r="BQ8" s="703"/>
      <c r="BR8" s="703"/>
      <c r="BS8" s="649" t="s">
        <v>223</v>
      </c>
      <c r="BT8" s="644"/>
      <c r="BU8" s="644"/>
      <c r="BV8" s="644"/>
      <c r="BW8" s="644"/>
      <c r="BX8" s="644"/>
      <c r="BY8" s="644"/>
      <c r="BZ8" s="644"/>
      <c r="CA8" s="644"/>
      <c r="CB8" s="684"/>
      <c r="CD8" s="685" t="s">
        <v>237</v>
      </c>
      <c r="CE8" s="682"/>
      <c r="CF8" s="682"/>
      <c r="CG8" s="682"/>
      <c r="CH8" s="682"/>
      <c r="CI8" s="682"/>
      <c r="CJ8" s="682"/>
      <c r="CK8" s="682"/>
      <c r="CL8" s="682"/>
      <c r="CM8" s="682"/>
      <c r="CN8" s="682"/>
      <c r="CO8" s="682"/>
      <c r="CP8" s="682"/>
      <c r="CQ8" s="683"/>
      <c r="CR8" s="641">
        <v>966204</v>
      </c>
      <c r="CS8" s="644"/>
      <c r="CT8" s="644"/>
      <c r="CU8" s="644"/>
      <c r="CV8" s="644"/>
      <c r="CW8" s="644"/>
      <c r="CX8" s="644"/>
      <c r="CY8" s="645"/>
      <c r="CZ8" s="703">
        <v>25.2</v>
      </c>
      <c r="DA8" s="703"/>
      <c r="DB8" s="703"/>
      <c r="DC8" s="703"/>
      <c r="DD8" s="649">
        <v>436796</v>
      </c>
      <c r="DE8" s="644"/>
      <c r="DF8" s="644"/>
      <c r="DG8" s="644"/>
      <c r="DH8" s="644"/>
      <c r="DI8" s="644"/>
      <c r="DJ8" s="644"/>
      <c r="DK8" s="644"/>
      <c r="DL8" s="644"/>
      <c r="DM8" s="644"/>
      <c r="DN8" s="644"/>
      <c r="DO8" s="644"/>
      <c r="DP8" s="645"/>
      <c r="DQ8" s="649">
        <v>414532</v>
      </c>
      <c r="DR8" s="644"/>
      <c r="DS8" s="644"/>
      <c r="DT8" s="644"/>
      <c r="DU8" s="644"/>
      <c r="DV8" s="644"/>
      <c r="DW8" s="644"/>
      <c r="DX8" s="644"/>
      <c r="DY8" s="644"/>
      <c r="DZ8" s="644"/>
      <c r="EA8" s="644"/>
      <c r="EB8" s="644"/>
      <c r="EC8" s="684"/>
    </row>
    <row r="9" spans="2:143" ht="11.25" customHeight="1" x14ac:dyDescent="0.2">
      <c r="B9" s="638" t="s">
        <v>238</v>
      </c>
      <c r="C9" s="639"/>
      <c r="D9" s="639"/>
      <c r="E9" s="639"/>
      <c r="F9" s="639"/>
      <c r="G9" s="639"/>
      <c r="H9" s="639"/>
      <c r="I9" s="639"/>
      <c r="J9" s="639"/>
      <c r="K9" s="639"/>
      <c r="L9" s="639"/>
      <c r="M9" s="639"/>
      <c r="N9" s="639"/>
      <c r="O9" s="639"/>
      <c r="P9" s="639"/>
      <c r="Q9" s="640"/>
      <c r="R9" s="641">
        <v>1518</v>
      </c>
      <c r="S9" s="644"/>
      <c r="T9" s="644"/>
      <c r="U9" s="644"/>
      <c r="V9" s="644"/>
      <c r="W9" s="644"/>
      <c r="X9" s="644"/>
      <c r="Y9" s="645"/>
      <c r="Z9" s="703">
        <v>0</v>
      </c>
      <c r="AA9" s="703"/>
      <c r="AB9" s="703"/>
      <c r="AC9" s="703"/>
      <c r="AD9" s="704">
        <v>1518</v>
      </c>
      <c r="AE9" s="704"/>
      <c r="AF9" s="704"/>
      <c r="AG9" s="704"/>
      <c r="AH9" s="704"/>
      <c r="AI9" s="704"/>
      <c r="AJ9" s="704"/>
      <c r="AK9" s="704"/>
      <c r="AL9" s="646">
        <v>0.1</v>
      </c>
      <c r="AM9" s="647"/>
      <c r="AN9" s="647"/>
      <c r="AO9" s="705"/>
      <c r="AP9" s="638" t="s">
        <v>239</v>
      </c>
      <c r="AQ9" s="639"/>
      <c r="AR9" s="639"/>
      <c r="AS9" s="639"/>
      <c r="AT9" s="639"/>
      <c r="AU9" s="639"/>
      <c r="AV9" s="639"/>
      <c r="AW9" s="639"/>
      <c r="AX9" s="639"/>
      <c r="AY9" s="639"/>
      <c r="AZ9" s="639"/>
      <c r="BA9" s="639"/>
      <c r="BB9" s="639"/>
      <c r="BC9" s="639"/>
      <c r="BD9" s="639"/>
      <c r="BE9" s="639"/>
      <c r="BF9" s="640"/>
      <c r="BG9" s="641">
        <v>258327</v>
      </c>
      <c r="BH9" s="644"/>
      <c r="BI9" s="644"/>
      <c r="BJ9" s="644"/>
      <c r="BK9" s="644"/>
      <c r="BL9" s="644"/>
      <c r="BM9" s="644"/>
      <c r="BN9" s="645"/>
      <c r="BO9" s="703">
        <v>34.9</v>
      </c>
      <c r="BP9" s="703"/>
      <c r="BQ9" s="703"/>
      <c r="BR9" s="703"/>
      <c r="BS9" s="649" t="s">
        <v>223</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237437</v>
      </c>
      <c r="CS9" s="644"/>
      <c r="CT9" s="644"/>
      <c r="CU9" s="644"/>
      <c r="CV9" s="644"/>
      <c r="CW9" s="644"/>
      <c r="CX9" s="644"/>
      <c r="CY9" s="645"/>
      <c r="CZ9" s="703">
        <v>6.2</v>
      </c>
      <c r="DA9" s="703"/>
      <c r="DB9" s="703"/>
      <c r="DC9" s="703"/>
      <c r="DD9" s="649">
        <v>11701</v>
      </c>
      <c r="DE9" s="644"/>
      <c r="DF9" s="644"/>
      <c r="DG9" s="644"/>
      <c r="DH9" s="644"/>
      <c r="DI9" s="644"/>
      <c r="DJ9" s="644"/>
      <c r="DK9" s="644"/>
      <c r="DL9" s="644"/>
      <c r="DM9" s="644"/>
      <c r="DN9" s="644"/>
      <c r="DO9" s="644"/>
      <c r="DP9" s="645"/>
      <c r="DQ9" s="649">
        <v>181999</v>
      </c>
      <c r="DR9" s="644"/>
      <c r="DS9" s="644"/>
      <c r="DT9" s="644"/>
      <c r="DU9" s="644"/>
      <c r="DV9" s="644"/>
      <c r="DW9" s="644"/>
      <c r="DX9" s="644"/>
      <c r="DY9" s="644"/>
      <c r="DZ9" s="644"/>
      <c r="EA9" s="644"/>
      <c r="EB9" s="644"/>
      <c r="EC9" s="684"/>
    </row>
    <row r="10" spans="2:143" ht="11.25" customHeight="1" x14ac:dyDescent="0.2">
      <c r="B10" s="638" t="s">
        <v>241</v>
      </c>
      <c r="C10" s="639"/>
      <c r="D10" s="639"/>
      <c r="E10" s="639"/>
      <c r="F10" s="639"/>
      <c r="G10" s="639"/>
      <c r="H10" s="639"/>
      <c r="I10" s="639"/>
      <c r="J10" s="639"/>
      <c r="K10" s="639"/>
      <c r="L10" s="639"/>
      <c r="M10" s="639"/>
      <c r="N10" s="639"/>
      <c r="O10" s="639"/>
      <c r="P10" s="639"/>
      <c r="Q10" s="640"/>
      <c r="R10" s="641" t="s">
        <v>223</v>
      </c>
      <c r="S10" s="644"/>
      <c r="T10" s="644"/>
      <c r="U10" s="644"/>
      <c r="V10" s="644"/>
      <c r="W10" s="644"/>
      <c r="X10" s="644"/>
      <c r="Y10" s="645"/>
      <c r="Z10" s="703" t="s">
        <v>233</v>
      </c>
      <c r="AA10" s="703"/>
      <c r="AB10" s="703"/>
      <c r="AC10" s="703"/>
      <c r="AD10" s="704" t="s">
        <v>132</v>
      </c>
      <c r="AE10" s="704"/>
      <c r="AF10" s="704"/>
      <c r="AG10" s="704"/>
      <c r="AH10" s="704"/>
      <c r="AI10" s="704"/>
      <c r="AJ10" s="704"/>
      <c r="AK10" s="704"/>
      <c r="AL10" s="646" t="s">
        <v>233</v>
      </c>
      <c r="AM10" s="647"/>
      <c r="AN10" s="647"/>
      <c r="AO10" s="705"/>
      <c r="AP10" s="638" t="s">
        <v>242</v>
      </c>
      <c r="AQ10" s="639"/>
      <c r="AR10" s="639"/>
      <c r="AS10" s="639"/>
      <c r="AT10" s="639"/>
      <c r="AU10" s="639"/>
      <c r="AV10" s="639"/>
      <c r="AW10" s="639"/>
      <c r="AX10" s="639"/>
      <c r="AY10" s="639"/>
      <c r="AZ10" s="639"/>
      <c r="BA10" s="639"/>
      <c r="BB10" s="639"/>
      <c r="BC10" s="639"/>
      <c r="BD10" s="639"/>
      <c r="BE10" s="639"/>
      <c r="BF10" s="640"/>
      <c r="BG10" s="641">
        <v>9674</v>
      </c>
      <c r="BH10" s="644"/>
      <c r="BI10" s="644"/>
      <c r="BJ10" s="644"/>
      <c r="BK10" s="644"/>
      <c r="BL10" s="644"/>
      <c r="BM10" s="644"/>
      <c r="BN10" s="645"/>
      <c r="BO10" s="703">
        <v>1.3</v>
      </c>
      <c r="BP10" s="703"/>
      <c r="BQ10" s="703"/>
      <c r="BR10" s="703"/>
      <c r="BS10" s="649" t="s">
        <v>223</v>
      </c>
      <c r="BT10" s="644"/>
      <c r="BU10" s="644"/>
      <c r="BV10" s="644"/>
      <c r="BW10" s="644"/>
      <c r="BX10" s="644"/>
      <c r="BY10" s="644"/>
      <c r="BZ10" s="644"/>
      <c r="CA10" s="644"/>
      <c r="CB10" s="684"/>
      <c r="CD10" s="685" t="s">
        <v>243</v>
      </c>
      <c r="CE10" s="682"/>
      <c r="CF10" s="682"/>
      <c r="CG10" s="682"/>
      <c r="CH10" s="682"/>
      <c r="CI10" s="682"/>
      <c r="CJ10" s="682"/>
      <c r="CK10" s="682"/>
      <c r="CL10" s="682"/>
      <c r="CM10" s="682"/>
      <c r="CN10" s="682"/>
      <c r="CO10" s="682"/>
      <c r="CP10" s="682"/>
      <c r="CQ10" s="683"/>
      <c r="CR10" s="641" t="s">
        <v>223</v>
      </c>
      <c r="CS10" s="644"/>
      <c r="CT10" s="644"/>
      <c r="CU10" s="644"/>
      <c r="CV10" s="644"/>
      <c r="CW10" s="644"/>
      <c r="CX10" s="644"/>
      <c r="CY10" s="645"/>
      <c r="CZ10" s="703" t="s">
        <v>233</v>
      </c>
      <c r="DA10" s="703"/>
      <c r="DB10" s="703"/>
      <c r="DC10" s="703"/>
      <c r="DD10" s="649" t="s">
        <v>230</v>
      </c>
      <c r="DE10" s="644"/>
      <c r="DF10" s="644"/>
      <c r="DG10" s="644"/>
      <c r="DH10" s="644"/>
      <c r="DI10" s="644"/>
      <c r="DJ10" s="644"/>
      <c r="DK10" s="644"/>
      <c r="DL10" s="644"/>
      <c r="DM10" s="644"/>
      <c r="DN10" s="644"/>
      <c r="DO10" s="644"/>
      <c r="DP10" s="645"/>
      <c r="DQ10" s="649" t="s">
        <v>132</v>
      </c>
      <c r="DR10" s="644"/>
      <c r="DS10" s="644"/>
      <c r="DT10" s="644"/>
      <c r="DU10" s="644"/>
      <c r="DV10" s="644"/>
      <c r="DW10" s="644"/>
      <c r="DX10" s="644"/>
      <c r="DY10" s="644"/>
      <c r="DZ10" s="644"/>
      <c r="EA10" s="644"/>
      <c r="EB10" s="644"/>
      <c r="EC10" s="684"/>
    </row>
    <row r="11" spans="2:143" ht="11.25" customHeight="1" x14ac:dyDescent="0.2">
      <c r="B11" s="638" t="s">
        <v>244</v>
      </c>
      <c r="C11" s="639"/>
      <c r="D11" s="639"/>
      <c r="E11" s="639"/>
      <c r="F11" s="639"/>
      <c r="G11" s="639"/>
      <c r="H11" s="639"/>
      <c r="I11" s="639"/>
      <c r="J11" s="639"/>
      <c r="K11" s="639"/>
      <c r="L11" s="639"/>
      <c r="M11" s="639"/>
      <c r="N11" s="639"/>
      <c r="O11" s="639"/>
      <c r="P11" s="639"/>
      <c r="Q11" s="640"/>
      <c r="R11" s="641" t="s">
        <v>223</v>
      </c>
      <c r="S11" s="644"/>
      <c r="T11" s="644"/>
      <c r="U11" s="644"/>
      <c r="V11" s="644"/>
      <c r="W11" s="644"/>
      <c r="X11" s="644"/>
      <c r="Y11" s="645"/>
      <c r="Z11" s="703" t="s">
        <v>132</v>
      </c>
      <c r="AA11" s="703"/>
      <c r="AB11" s="703"/>
      <c r="AC11" s="703"/>
      <c r="AD11" s="704" t="s">
        <v>132</v>
      </c>
      <c r="AE11" s="704"/>
      <c r="AF11" s="704"/>
      <c r="AG11" s="704"/>
      <c r="AH11" s="704"/>
      <c r="AI11" s="704"/>
      <c r="AJ11" s="704"/>
      <c r="AK11" s="704"/>
      <c r="AL11" s="646" t="s">
        <v>223</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v>9740</v>
      </c>
      <c r="BH11" s="644"/>
      <c r="BI11" s="644"/>
      <c r="BJ11" s="644"/>
      <c r="BK11" s="644"/>
      <c r="BL11" s="644"/>
      <c r="BM11" s="644"/>
      <c r="BN11" s="645"/>
      <c r="BO11" s="703">
        <v>1.3</v>
      </c>
      <c r="BP11" s="703"/>
      <c r="BQ11" s="703"/>
      <c r="BR11" s="703"/>
      <c r="BS11" s="649" t="s">
        <v>223</v>
      </c>
      <c r="BT11" s="644"/>
      <c r="BU11" s="644"/>
      <c r="BV11" s="644"/>
      <c r="BW11" s="644"/>
      <c r="BX11" s="644"/>
      <c r="BY11" s="644"/>
      <c r="BZ11" s="644"/>
      <c r="CA11" s="644"/>
      <c r="CB11" s="684"/>
      <c r="CD11" s="685" t="s">
        <v>246</v>
      </c>
      <c r="CE11" s="682"/>
      <c r="CF11" s="682"/>
      <c r="CG11" s="682"/>
      <c r="CH11" s="682"/>
      <c r="CI11" s="682"/>
      <c r="CJ11" s="682"/>
      <c r="CK11" s="682"/>
      <c r="CL11" s="682"/>
      <c r="CM11" s="682"/>
      <c r="CN11" s="682"/>
      <c r="CO11" s="682"/>
      <c r="CP11" s="682"/>
      <c r="CQ11" s="683"/>
      <c r="CR11" s="641">
        <v>464793</v>
      </c>
      <c r="CS11" s="644"/>
      <c r="CT11" s="644"/>
      <c r="CU11" s="644"/>
      <c r="CV11" s="644"/>
      <c r="CW11" s="644"/>
      <c r="CX11" s="644"/>
      <c r="CY11" s="645"/>
      <c r="CZ11" s="703">
        <v>12.1</v>
      </c>
      <c r="DA11" s="703"/>
      <c r="DB11" s="703"/>
      <c r="DC11" s="703"/>
      <c r="DD11" s="649">
        <v>32576</v>
      </c>
      <c r="DE11" s="644"/>
      <c r="DF11" s="644"/>
      <c r="DG11" s="644"/>
      <c r="DH11" s="644"/>
      <c r="DI11" s="644"/>
      <c r="DJ11" s="644"/>
      <c r="DK11" s="644"/>
      <c r="DL11" s="644"/>
      <c r="DM11" s="644"/>
      <c r="DN11" s="644"/>
      <c r="DO11" s="644"/>
      <c r="DP11" s="645"/>
      <c r="DQ11" s="649">
        <v>249515</v>
      </c>
      <c r="DR11" s="644"/>
      <c r="DS11" s="644"/>
      <c r="DT11" s="644"/>
      <c r="DU11" s="644"/>
      <c r="DV11" s="644"/>
      <c r="DW11" s="644"/>
      <c r="DX11" s="644"/>
      <c r="DY11" s="644"/>
      <c r="DZ11" s="644"/>
      <c r="EA11" s="644"/>
      <c r="EB11" s="644"/>
      <c r="EC11" s="684"/>
    </row>
    <row r="12" spans="2:143" ht="11.25" customHeight="1" x14ac:dyDescent="0.2">
      <c r="B12" s="638" t="s">
        <v>247</v>
      </c>
      <c r="C12" s="639"/>
      <c r="D12" s="639"/>
      <c r="E12" s="639"/>
      <c r="F12" s="639"/>
      <c r="G12" s="639"/>
      <c r="H12" s="639"/>
      <c r="I12" s="639"/>
      <c r="J12" s="639"/>
      <c r="K12" s="639"/>
      <c r="L12" s="639"/>
      <c r="M12" s="639"/>
      <c r="N12" s="639"/>
      <c r="O12" s="639"/>
      <c r="P12" s="639"/>
      <c r="Q12" s="640"/>
      <c r="R12" s="641">
        <v>63089</v>
      </c>
      <c r="S12" s="644"/>
      <c r="T12" s="644"/>
      <c r="U12" s="644"/>
      <c r="V12" s="644"/>
      <c r="W12" s="644"/>
      <c r="X12" s="644"/>
      <c r="Y12" s="645"/>
      <c r="Z12" s="703">
        <v>1.6</v>
      </c>
      <c r="AA12" s="703"/>
      <c r="AB12" s="703"/>
      <c r="AC12" s="703"/>
      <c r="AD12" s="704">
        <v>63089</v>
      </c>
      <c r="AE12" s="704"/>
      <c r="AF12" s="704"/>
      <c r="AG12" s="704"/>
      <c r="AH12" s="704"/>
      <c r="AI12" s="704"/>
      <c r="AJ12" s="704"/>
      <c r="AK12" s="704"/>
      <c r="AL12" s="646">
        <v>3</v>
      </c>
      <c r="AM12" s="647"/>
      <c r="AN12" s="647"/>
      <c r="AO12" s="705"/>
      <c r="AP12" s="638" t="s">
        <v>248</v>
      </c>
      <c r="AQ12" s="639"/>
      <c r="AR12" s="639"/>
      <c r="AS12" s="639"/>
      <c r="AT12" s="639"/>
      <c r="AU12" s="639"/>
      <c r="AV12" s="639"/>
      <c r="AW12" s="639"/>
      <c r="AX12" s="639"/>
      <c r="AY12" s="639"/>
      <c r="AZ12" s="639"/>
      <c r="BA12" s="639"/>
      <c r="BB12" s="639"/>
      <c r="BC12" s="639"/>
      <c r="BD12" s="639"/>
      <c r="BE12" s="639"/>
      <c r="BF12" s="640"/>
      <c r="BG12" s="641">
        <v>388416</v>
      </c>
      <c r="BH12" s="644"/>
      <c r="BI12" s="644"/>
      <c r="BJ12" s="644"/>
      <c r="BK12" s="644"/>
      <c r="BL12" s="644"/>
      <c r="BM12" s="644"/>
      <c r="BN12" s="645"/>
      <c r="BO12" s="703">
        <v>52.5</v>
      </c>
      <c r="BP12" s="703"/>
      <c r="BQ12" s="703"/>
      <c r="BR12" s="703"/>
      <c r="BS12" s="649" t="s">
        <v>223</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114663</v>
      </c>
      <c r="CS12" s="644"/>
      <c r="CT12" s="644"/>
      <c r="CU12" s="644"/>
      <c r="CV12" s="644"/>
      <c r="CW12" s="644"/>
      <c r="CX12" s="644"/>
      <c r="CY12" s="645"/>
      <c r="CZ12" s="703">
        <v>3</v>
      </c>
      <c r="DA12" s="703"/>
      <c r="DB12" s="703"/>
      <c r="DC12" s="703"/>
      <c r="DD12" s="649">
        <v>24906</v>
      </c>
      <c r="DE12" s="644"/>
      <c r="DF12" s="644"/>
      <c r="DG12" s="644"/>
      <c r="DH12" s="644"/>
      <c r="DI12" s="644"/>
      <c r="DJ12" s="644"/>
      <c r="DK12" s="644"/>
      <c r="DL12" s="644"/>
      <c r="DM12" s="644"/>
      <c r="DN12" s="644"/>
      <c r="DO12" s="644"/>
      <c r="DP12" s="645"/>
      <c r="DQ12" s="649">
        <v>104433</v>
      </c>
      <c r="DR12" s="644"/>
      <c r="DS12" s="644"/>
      <c r="DT12" s="644"/>
      <c r="DU12" s="644"/>
      <c r="DV12" s="644"/>
      <c r="DW12" s="644"/>
      <c r="DX12" s="644"/>
      <c r="DY12" s="644"/>
      <c r="DZ12" s="644"/>
      <c r="EA12" s="644"/>
      <c r="EB12" s="644"/>
      <c r="EC12" s="684"/>
    </row>
    <row r="13" spans="2:143" ht="11.25" customHeight="1" x14ac:dyDescent="0.2">
      <c r="B13" s="638" t="s">
        <v>250</v>
      </c>
      <c r="C13" s="639"/>
      <c r="D13" s="639"/>
      <c r="E13" s="639"/>
      <c r="F13" s="639"/>
      <c r="G13" s="639"/>
      <c r="H13" s="639"/>
      <c r="I13" s="639"/>
      <c r="J13" s="639"/>
      <c r="K13" s="639"/>
      <c r="L13" s="639"/>
      <c r="M13" s="639"/>
      <c r="N13" s="639"/>
      <c r="O13" s="639"/>
      <c r="P13" s="639"/>
      <c r="Q13" s="640"/>
      <c r="R13" s="641" t="s">
        <v>233</v>
      </c>
      <c r="S13" s="644"/>
      <c r="T13" s="644"/>
      <c r="U13" s="644"/>
      <c r="V13" s="644"/>
      <c r="W13" s="644"/>
      <c r="X13" s="644"/>
      <c r="Y13" s="645"/>
      <c r="Z13" s="703" t="s">
        <v>223</v>
      </c>
      <c r="AA13" s="703"/>
      <c r="AB13" s="703"/>
      <c r="AC13" s="703"/>
      <c r="AD13" s="704" t="s">
        <v>223</v>
      </c>
      <c r="AE13" s="704"/>
      <c r="AF13" s="704"/>
      <c r="AG13" s="704"/>
      <c r="AH13" s="704"/>
      <c r="AI13" s="704"/>
      <c r="AJ13" s="704"/>
      <c r="AK13" s="704"/>
      <c r="AL13" s="646" t="s">
        <v>132</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388047</v>
      </c>
      <c r="BH13" s="644"/>
      <c r="BI13" s="644"/>
      <c r="BJ13" s="644"/>
      <c r="BK13" s="644"/>
      <c r="BL13" s="644"/>
      <c r="BM13" s="644"/>
      <c r="BN13" s="645"/>
      <c r="BO13" s="703">
        <v>52.4</v>
      </c>
      <c r="BP13" s="703"/>
      <c r="BQ13" s="703"/>
      <c r="BR13" s="703"/>
      <c r="BS13" s="649" t="s">
        <v>132</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131913</v>
      </c>
      <c r="CS13" s="644"/>
      <c r="CT13" s="644"/>
      <c r="CU13" s="644"/>
      <c r="CV13" s="644"/>
      <c r="CW13" s="644"/>
      <c r="CX13" s="644"/>
      <c r="CY13" s="645"/>
      <c r="CZ13" s="703">
        <v>3.4</v>
      </c>
      <c r="DA13" s="703"/>
      <c r="DB13" s="703"/>
      <c r="DC13" s="703"/>
      <c r="DD13" s="649">
        <v>30860</v>
      </c>
      <c r="DE13" s="644"/>
      <c r="DF13" s="644"/>
      <c r="DG13" s="644"/>
      <c r="DH13" s="644"/>
      <c r="DI13" s="644"/>
      <c r="DJ13" s="644"/>
      <c r="DK13" s="644"/>
      <c r="DL13" s="644"/>
      <c r="DM13" s="644"/>
      <c r="DN13" s="644"/>
      <c r="DO13" s="644"/>
      <c r="DP13" s="645"/>
      <c r="DQ13" s="649">
        <v>100787</v>
      </c>
      <c r="DR13" s="644"/>
      <c r="DS13" s="644"/>
      <c r="DT13" s="644"/>
      <c r="DU13" s="644"/>
      <c r="DV13" s="644"/>
      <c r="DW13" s="644"/>
      <c r="DX13" s="644"/>
      <c r="DY13" s="644"/>
      <c r="DZ13" s="644"/>
      <c r="EA13" s="644"/>
      <c r="EB13" s="644"/>
      <c r="EC13" s="684"/>
    </row>
    <row r="14" spans="2:143" ht="11.25" customHeight="1" x14ac:dyDescent="0.2">
      <c r="B14" s="638" t="s">
        <v>253</v>
      </c>
      <c r="C14" s="639"/>
      <c r="D14" s="639"/>
      <c r="E14" s="639"/>
      <c r="F14" s="639"/>
      <c r="G14" s="639"/>
      <c r="H14" s="639"/>
      <c r="I14" s="639"/>
      <c r="J14" s="639"/>
      <c r="K14" s="639"/>
      <c r="L14" s="639"/>
      <c r="M14" s="639"/>
      <c r="N14" s="639"/>
      <c r="O14" s="639"/>
      <c r="P14" s="639"/>
      <c r="Q14" s="640"/>
      <c r="R14" s="641" t="s">
        <v>223</v>
      </c>
      <c r="S14" s="644"/>
      <c r="T14" s="644"/>
      <c r="U14" s="644"/>
      <c r="V14" s="644"/>
      <c r="W14" s="644"/>
      <c r="X14" s="644"/>
      <c r="Y14" s="645"/>
      <c r="Z14" s="703" t="s">
        <v>223</v>
      </c>
      <c r="AA14" s="703"/>
      <c r="AB14" s="703"/>
      <c r="AC14" s="703"/>
      <c r="AD14" s="704" t="s">
        <v>223</v>
      </c>
      <c r="AE14" s="704"/>
      <c r="AF14" s="704"/>
      <c r="AG14" s="704"/>
      <c r="AH14" s="704"/>
      <c r="AI14" s="704"/>
      <c r="AJ14" s="704"/>
      <c r="AK14" s="704"/>
      <c r="AL14" s="646" t="s">
        <v>233</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17088</v>
      </c>
      <c r="BH14" s="644"/>
      <c r="BI14" s="644"/>
      <c r="BJ14" s="644"/>
      <c r="BK14" s="644"/>
      <c r="BL14" s="644"/>
      <c r="BM14" s="644"/>
      <c r="BN14" s="645"/>
      <c r="BO14" s="703">
        <v>2.2999999999999998</v>
      </c>
      <c r="BP14" s="703"/>
      <c r="BQ14" s="703"/>
      <c r="BR14" s="703"/>
      <c r="BS14" s="649" t="s">
        <v>223</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151526</v>
      </c>
      <c r="CS14" s="644"/>
      <c r="CT14" s="644"/>
      <c r="CU14" s="644"/>
      <c r="CV14" s="644"/>
      <c r="CW14" s="644"/>
      <c r="CX14" s="644"/>
      <c r="CY14" s="645"/>
      <c r="CZ14" s="703">
        <v>4</v>
      </c>
      <c r="DA14" s="703"/>
      <c r="DB14" s="703"/>
      <c r="DC14" s="703"/>
      <c r="DD14" s="649">
        <v>1553</v>
      </c>
      <c r="DE14" s="644"/>
      <c r="DF14" s="644"/>
      <c r="DG14" s="644"/>
      <c r="DH14" s="644"/>
      <c r="DI14" s="644"/>
      <c r="DJ14" s="644"/>
      <c r="DK14" s="644"/>
      <c r="DL14" s="644"/>
      <c r="DM14" s="644"/>
      <c r="DN14" s="644"/>
      <c r="DO14" s="644"/>
      <c r="DP14" s="645"/>
      <c r="DQ14" s="649">
        <v>151526</v>
      </c>
      <c r="DR14" s="644"/>
      <c r="DS14" s="644"/>
      <c r="DT14" s="644"/>
      <c r="DU14" s="644"/>
      <c r="DV14" s="644"/>
      <c r="DW14" s="644"/>
      <c r="DX14" s="644"/>
      <c r="DY14" s="644"/>
      <c r="DZ14" s="644"/>
      <c r="EA14" s="644"/>
      <c r="EB14" s="644"/>
      <c r="EC14" s="684"/>
    </row>
    <row r="15" spans="2:143" ht="11.25" customHeight="1" x14ac:dyDescent="0.2">
      <c r="B15" s="638" t="s">
        <v>256</v>
      </c>
      <c r="C15" s="639"/>
      <c r="D15" s="639"/>
      <c r="E15" s="639"/>
      <c r="F15" s="639"/>
      <c r="G15" s="639"/>
      <c r="H15" s="639"/>
      <c r="I15" s="639"/>
      <c r="J15" s="639"/>
      <c r="K15" s="639"/>
      <c r="L15" s="639"/>
      <c r="M15" s="639"/>
      <c r="N15" s="639"/>
      <c r="O15" s="639"/>
      <c r="P15" s="639"/>
      <c r="Q15" s="640"/>
      <c r="R15" s="641">
        <v>18582</v>
      </c>
      <c r="S15" s="644"/>
      <c r="T15" s="644"/>
      <c r="U15" s="644"/>
      <c r="V15" s="644"/>
      <c r="W15" s="644"/>
      <c r="X15" s="644"/>
      <c r="Y15" s="645"/>
      <c r="Z15" s="703">
        <v>0.5</v>
      </c>
      <c r="AA15" s="703"/>
      <c r="AB15" s="703"/>
      <c r="AC15" s="703"/>
      <c r="AD15" s="704">
        <v>18582</v>
      </c>
      <c r="AE15" s="704"/>
      <c r="AF15" s="704"/>
      <c r="AG15" s="704"/>
      <c r="AH15" s="704"/>
      <c r="AI15" s="704"/>
      <c r="AJ15" s="704"/>
      <c r="AK15" s="704"/>
      <c r="AL15" s="646">
        <v>0.9</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14727</v>
      </c>
      <c r="BH15" s="644"/>
      <c r="BI15" s="644"/>
      <c r="BJ15" s="644"/>
      <c r="BK15" s="644"/>
      <c r="BL15" s="644"/>
      <c r="BM15" s="644"/>
      <c r="BN15" s="645"/>
      <c r="BO15" s="703">
        <v>2</v>
      </c>
      <c r="BP15" s="703"/>
      <c r="BQ15" s="703"/>
      <c r="BR15" s="703"/>
      <c r="BS15" s="649" t="s">
        <v>233</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766763</v>
      </c>
      <c r="CS15" s="644"/>
      <c r="CT15" s="644"/>
      <c r="CU15" s="644"/>
      <c r="CV15" s="644"/>
      <c r="CW15" s="644"/>
      <c r="CX15" s="644"/>
      <c r="CY15" s="645"/>
      <c r="CZ15" s="703">
        <v>20</v>
      </c>
      <c r="DA15" s="703"/>
      <c r="DB15" s="703"/>
      <c r="DC15" s="703"/>
      <c r="DD15" s="649">
        <v>451364</v>
      </c>
      <c r="DE15" s="644"/>
      <c r="DF15" s="644"/>
      <c r="DG15" s="644"/>
      <c r="DH15" s="644"/>
      <c r="DI15" s="644"/>
      <c r="DJ15" s="644"/>
      <c r="DK15" s="644"/>
      <c r="DL15" s="644"/>
      <c r="DM15" s="644"/>
      <c r="DN15" s="644"/>
      <c r="DO15" s="644"/>
      <c r="DP15" s="645"/>
      <c r="DQ15" s="649">
        <v>299907</v>
      </c>
      <c r="DR15" s="644"/>
      <c r="DS15" s="644"/>
      <c r="DT15" s="644"/>
      <c r="DU15" s="644"/>
      <c r="DV15" s="644"/>
      <c r="DW15" s="644"/>
      <c r="DX15" s="644"/>
      <c r="DY15" s="644"/>
      <c r="DZ15" s="644"/>
      <c r="EA15" s="644"/>
      <c r="EB15" s="644"/>
      <c r="EC15" s="684"/>
    </row>
    <row r="16" spans="2:143" ht="11.25" customHeight="1" x14ac:dyDescent="0.2">
      <c r="B16" s="638" t="s">
        <v>259</v>
      </c>
      <c r="C16" s="639"/>
      <c r="D16" s="639"/>
      <c r="E16" s="639"/>
      <c r="F16" s="639"/>
      <c r="G16" s="639"/>
      <c r="H16" s="639"/>
      <c r="I16" s="639"/>
      <c r="J16" s="639"/>
      <c r="K16" s="639"/>
      <c r="L16" s="639"/>
      <c r="M16" s="639"/>
      <c r="N16" s="639"/>
      <c r="O16" s="639"/>
      <c r="P16" s="639"/>
      <c r="Q16" s="640"/>
      <c r="R16" s="641" t="s">
        <v>223</v>
      </c>
      <c r="S16" s="644"/>
      <c r="T16" s="644"/>
      <c r="U16" s="644"/>
      <c r="V16" s="644"/>
      <c r="W16" s="644"/>
      <c r="X16" s="644"/>
      <c r="Y16" s="645"/>
      <c r="Z16" s="703" t="s">
        <v>223</v>
      </c>
      <c r="AA16" s="703"/>
      <c r="AB16" s="703"/>
      <c r="AC16" s="703"/>
      <c r="AD16" s="704" t="s">
        <v>230</v>
      </c>
      <c r="AE16" s="704"/>
      <c r="AF16" s="704"/>
      <c r="AG16" s="704"/>
      <c r="AH16" s="704"/>
      <c r="AI16" s="704"/>
      <c r="AJ16" s="704"/>
      <c r="AK16" s="704"/>
      <c r="AL16" s="646" t="s">
        <v>223</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233</v>
      </c>
      <c r="BH16" s="644"/>
      <c r="BI16" s="644"/>
      <c r="BJ16" s="644"/>
      <c r="BK16" s="644"/>
      <c r="BL16" s="644"/>
      <c r="BM16" s="644"/>
      <c r="BN16" s="645"/>
      <c r="BO16" s="703" t="s">
        <v>132</v>
      </c>
      <c r="BP16" s="703"/>
      <c r="BQ16" s="703"/>
      <c r="BR16" s="703"/>
      <c r="BS16" s="649" t="s">
        <v>132</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t="s">
        <v>233</v>
      </c>
      <c r="CS16" s="644"/>
      <c r="CT16" s="644"/>
      <c r="CU16" s="644"/>
      <c r="CV16" s="644"/>
      <c r="CW16" s="644"/>
      <c r="CX16" s="644"/>
      <c r="CY16" s="645"/>
      <c r="CZ16" s="703" t="s">
        <v>233</v>
      </c>
      <c r="DA16" s="703"/>
      <c r="DB16" s="703"/>
      <c r="DC16" s="703"/>
      <c r="DD16" s="649" t="s">
        <v>233</v>
      </c>
      <c r="DE16" s="644"/>
      <c r="DF16" s="644"/>
      <c r="DG16" s="644"/>
      <c r="DH16" s="644"/>
      <c r="DI16" s="644"/>
      <c r="DJ16" s="644"/>
      <c r="DK16" s="644"/>
      <c r="DL16" s="644"/>
      <c r="DM16" s="644"/>
      <c r="DN16" s="644"/>
      <c r="DO16" s="644"/>
      <c r="DP16" s="645"/>
      <c r="DQ16" s="649" t="s">
        <v>132</v>
      </c>
      <c r="DR16" s="644"/>
      <c r="DS16" s="644"/>
      <c r="DT16" s="644"/>
      <c r="DU16" s="644"/>
      <c r="DV16" s="644"/>
      <c r="DW16" s="644"/>
      <c r="DX16" s="644"/>
      <c r="DY16" s="644"/>
      <c r="DZ16" s="644"/>
      <c r="EA16" s="644"/>
      <c r="EB16" s="644"/>
      <c r="EC16" s="684"/>
    </row>
    <row r="17" spans="2:133" ht="11.25" customHeight="1" x14ac:dyDescent="0.2">
      <c r="B17" s="638" t="s">
        <v>262</v>
      </c>
      <c r="C17" s="639"/>
      <c r="D17" s="639"/>
      <c r="E17" s="639"/>
      <c r="F17" s="639"/>
      <c r="G17" s="639"/>
      <c r="H17" s="639"/>
      <c r="I17" s="639"/>
      <c r="J17" s="639"/>
      <c r="K17" s="639"/>
      <c r="L17" s="639"/>
      <c r="M17" s="639"/>
      <c r="N17" s="639"/>
      <c r="O17" s="639"/>
      <c r="P17" s="639"/>
      <c r="Q17" s="640"/>
      <c r="R17" s="641">
        <v>526</v>
      </c>
      <c r="S17" s="644"/>
      <c r="T17" s="644"/>
      <c r="U17" s="644"/>
      <c r="V17" s="644"/>
      <c r="W17" s="644"/>
      <c r="X17" s="644"/>
      <c r="Y17" s="645"/>
      <c r="Z17" s="703">
        <v>0</v>
      </c>
      <c r="AA17" s="703"/>
      <c r="AB17" s="703"/>
      <c r="AC17" s="703"/>
      <c r="AD17" s="704">
        <v>526</v>
      </c>
      <c r="AE17" s="704"/>
      <c r="AF17" s="704"/>
      <c r="AG17" s="704"/>
      <c r="AH17" s="704"/>
      <c r="AI17" s="704"/>
      <c r="AJ17" s="704"/>
      <c r="AK17" s="704"/>
      <c r="AL17" s="646">
        <v>0</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230</v>
      </c>
      <c r="BH17" s="644"/>
      <c r="BI17" s="644"/>
      <c r="BJ17" s="644"/>
      <c r="BK17" s="644"/>
      <c r="BL17" s="644"/>
      <c r="BM17" s="644"/>
      <c r="BN17" s="645"/>
      <c r="BO17" s="703" t="s">
        <v>223</v>
      </c>
      <c r="BP17" s="703"/>
      <c r="BQ17" s="703"/>
      <c r="BR17" s="703"/>
      <c r="BS17" s="649" t="s">
        <v>223</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337615</v>
      </c>
      <c r="CS17" s="644"/>
      <c r="CT17" s="644"/>
      <c r="CU17" s="644"/>
      <c r="CV17" s="644"/>
      <c r="CW17" s="644"/>
      <c r="CX17" s="644"/>
      <c r="CY17" s="645"/>
      <c r="CZ17" s="703">
        <v>8.8000000000000007</v>
      </c>
      <c r="DA17" s="703"/>
      <c r="DB17" s="703"/>
      <c r="DC17" s="703"/>
      <c r="DD17" s="649" t="s">
        <v>223</v>
      </c>
      <c r="DE17" s="644"/>
      <c r="DF17" s="644"/>
      <c r="DG17" s="644"/>
      <c r="DH17" s="644"/>
      <c r="DI17" s="644"/>
      <c r="DJ17" s="644"/>
      <c r="DK17" s="644"/>
      <c r="DL17" s="644"/>
      <c r="DM17" s="644"/>
      <c r="DN17" s="644"/>
      <c r="DO17" s="644"/>
      <c r="DP17" s="645"/>
      <c r="DQ17" s="649">
        <v>337615</v>
      </c>
      <c r="DR17" s="644"/>
      <c r="DS17" s="644"/>
      <c r="DT17" s="644"/>
      <c r="DU17" s="644"/>
      <c r="DV17" s="644"/>
      <c r="DW17" s="644"/>
      <c r="DX17" s="644"/>
      <c r="DY17" s="644"/>
      <c r="DZ17" s="644"/>
      <c r="EA17" s="644"/>
      <c r="EB17" s="644"/>
      <c r="EC17" s="684"/>
    </row>
    <row r="18" spans="2:133" ht="11.25" customHeight="1" x14ac:dyDescent="0.2">
      <c r="B18" s="638" t="s">
        <v>265</v>
      </c>
      <c r="C18" s="639"/>
      <c r="D18" s="639"/>
      <c r="E18" s="639"/>
      <c r="F18" s="639"/>
      <c r="G18" s="639"/>
      <c r="H18" s="639"/>
      <c r="I18" s="639"/>
      <c r="J18" s="639"/>
      <c r="K18" s="639"/>
      <c r="L18" s="639"/>
      <c r="M18" s="639"/>
      <c r="N18" s="639"/>
      <c r="O18" s="639"/>
      <c r="P18" s="639"/>
      <c r="Q18" s="640"/>
      <c r="R18" s="641">
        <v>1284546</v>
      </c>
      <c r="S18" s="644"/>
      <c r="T18" s="644"/>
      <c r="U18" s="644"/>
      <c r="V18" s="644"/>
      <c r="W18" s="644"/>
      <c r="X18" s="644"/>
      <c r="Y18" s="645"/>
      <c r="Z18" s="703">
        <v>32.4</v>
      </c>
      <c r="AA18" s="703"/>
      <c r="AB18" s="703"/>
      <c r="AC18" s="703"/>
      <c r="AD18" s="704">
        <v>1208031</v>
      </c>
      <c r="AE18" s="704"/>
      <c r="AF18" s="704"/>
      <c r="AG18" s="704"/>
      <c r="AH18" s="704"/>
      <c r="AI18" s="704"/>
      <c r="AJ18" s="704"/>
      <c r="AK18" s="704"/>
      <c r="AL18" s="646">
        <v>56.6</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233</v>
      </c>
      <c r="BH18" s="644"/>
      <c r="BI18" s="644"/>
      <c r="BJ18" s="644"/>
      <c r="BK18" s="644"/>
      <c r="BL18" s="644"/>
      <c r="BM18" s="644"/>
      <c r="BN18" s="645"/>
      <c r="BO18" s="703" t="s">
        <v>223</v>
      </c>
      <c r="BP18" s="703"/>
      <c r="BQ18" s="703"/>
      <c r="BR18" s="703"/>
      <c r="BS18" s="649" t="s">
        <v>223</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233</v>
      </c>
      <c r="CS18" s="644"/>
      <c r="CT18" s="644"/>
      <c r="CU18" s="644"/>
      <c r="CV18" s="644"/>
      <c r="CW18" s="644"/>
      <c r="CX18" s="644"/>
      <c r="CY18" s="645"/>
      <c r="CZ18" s="703" t="s">
        <v>223</v>
      </c>
      <c r="DA18" s="703"/>
      <c r="DB18" s="703"/>
      <c r="DC18" s="703"/>
      <c r="DD18" s="649" t="s">
        <v>132</v>
      </c>
      <c r="DE18" s="644"/>
      <c r="DF18" s="644"/>
      <c r="DG18" s="644"/>
      <c r="DH18" s="644"/>
      <c r="DI18" s="644"/>
      <c r="DJ18" s="644"/>
      <c r="DK18" s="644"/>
      <c r="DL18" s="644"/>
      <c r="DM18" s="644"/>
      <c r="DN18" s="644"/>
      <c r="DO18" s="644"/>
      <c r="DP18" s="645"/>
      <c r="DQ18" s="649" t="s">
        <v>223</v>
      </c>
      <c r="DR18" s="644"/>
      <c r="DS18" s="644"/>
      <c r="DT18" s="644"/>
      <c r="DU18" s="644"/>
      <c r="DV18" s="644"/>
      <c r="DW18" s="644"/>
      <c r="DX18" s="644"/>
      <c r="DY18" s="644"/>
      <c r="DZ18" s="644"/>
      <c r="EA18" s="644"/>
      <c r="EB18" s="644"/>
      <c r="EC18" s="684"/>
    </row>
    <row r="19" spans="2:133" ht="11.25" customHeight="1" x14ac:dyDescent="0.2">
      <c r="B19" s="638" t="s">
        <v>268</v>
      </c>
      <c r="C19" s="639"/>
      <c r="D19" s="639"/>
      <c r="E19" s="639"/>
      <c r="F19" s="639"/>
      <c r="G19" s="639"/>
      <c r="H19" s="639"/>
      <c r="I19" s="639"/>
      <c r="J19" s="639"/>
      <c r="K19" s="639"/>
      <c r="L19" s="639"/>
      <c r="M19" s="639"/>
      <c r="N19" s="639"/>
      <c r="O19" s="639"/>
      <c r="P19" s="639"/>
      <c r="Q19" s="640"/>
      <c r="R19" s="641">
        <v>1208031</v>
      </c>
      <c r="S19" s="644"/>
      <c r="T19" s="644"/>
      <c r="U19" s="644"/>
      <c r="V19" s="644"/>
      <c r="W19" s="644"/>
      <c r="X19" s="644"/>
      <c r="Y19" s="645"/>
      <c r="Z19" s="703">
        <v>30.5</v>
      </c>
      <c r="AA19" s="703"/>
      <c r="AB19" s="703"/>
      <c r="AC19" s="703"/>
      <c r="AD19" s="704">
        <v>1208031</v>
      </c>
      <c r="AE19" s="704"/>
      <c r="AF19" s="704"/>
      <c r="AG19" s="704"/>
      <c r="AH19" s="704"/>
      <c r="AI19" s="704"/>
      <c r="AJ19" s="704"/>
      <c r="AK19" s="704"/>
      <c r="AL19" s="646">
        <v>56.6</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v>35392</v>
      </c>
      <c r="BH19" s="644"/>
      <c r="BI19" s="644"/>
      <c r="BJ19" s="644"/>
      <c r="BK19" s="644"/>
      <c r="BL19" s="644"/>
      <c r="BM19" s="644"/>
      <c r="BN19" s="645"/>
      <c r="BO19" s="703">
        <v>4.8</v>
      </c>
      <c r="BP19" s="703"/>
      <c r="BQ19" s="703"/>
      <c r="BR19" s="703"/>
      <c r="BS19" s="649" t="s">
        <v>223</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223</v>
      </c>
      <c r="CS19" s="644"/>
      <c r="CT19" s="644"/>
      <c r="CU19" s="644"/>
      <c r="CV19" s="644"/>
      <c r="CW19" s="644"/>
      <c r="CX19" s="644"/>
      <c r="CY19" s="645"/>
      <c r="CZ19" s="703" t="s">
        <v>132</v>
      </c>
      <c r="DA19" s="703"/>
      <c r="DB19" s="703"/>
      <c r="DC19" s="703"/>
      <c r="DD19" s="649" t="s">
        <v>132</v>
      </c>
      <c r="DE19" s="644"/>
      <c r="DF19" s="644"/>
      <c r="DG19" s="644"/>
      <c r="DH19" s="644"/>
      <c r="DI19" s="644"/>
      <c r="DJ19" s="644"/>
      <c r="DK19" s="644"/>
      <c r="DL19" s="644"/>
      <c r="DM19" s="644"/>
      <c r="DN19" s="644"/>
      <c r="DO19" s="644"/>
      <c r="DP19" s="645"/>
      <c r="DQ19" s="649" t="s">
        <v>223</v>
      </c>
      <c r="DR19" s="644"/>
      <c r="DS19" s="644"/>
      <c r="DT19" s="644"/>
      <c r="DU19" s="644"/>
      <c r="DV19" s="644"/>
      <c r="DW19" s="644"/>
      <c r="DX19" s="644"/>
      <c r="DY19" s="644"/>
      <c r="DZ19" s="644"/>
      <c r="EA19" s="644"/>
      <c r="EB19" s="644"/>
      <c r="EC19" s="684"/>
    </row>
    <row r="20" spans="2:133" ht="11.25" customHeight="1" x14ac:dyDescent="0.2">
      <c r="B20" s="638" t="s">
        <v>271</v>
      </c>
      <c r="C20" s="639"/>
      <c r="D20" s="639"/>
      <c r="E20" s="639"/>
      <c r="F20" s="639"/>
      <c r="G20" s="639"/>
      <c r="H20" s="639"/>
      <c r="I20" s="639"/>
      <c r="J20" s="639"/>
      <c r="K20" s="639"/>
      <c r="L20" s="639"/>
      <c r="M20" s="639"/>
      <c r="N20" s="639"/>
      <c r="O20" s="639"/>
      <c r="P20" s="639"/>
      <c r="Q20" s="640"/>
      <c r="R20" s="641">
        <v>76515</v>
      </c>
      <c r="S20" s="644"/>
      <c r="T20" s="644"/>
      <c r="U20" s="644"/>
      <c r="V20" s="644"/>
      <c r="W20" s="644"/>
      <c r="X20" s="644"/>
      <c r="Y20" s="645"/>
      <c r="Z20" s="703">
        <v>1.9</v>
      </c>
      <c r="AA20" s="703"/>
      <c r="AB20" s="703"/>
      <c r="AC20" s="703"/>
      <c r="AD20" s="704" t="s">
        <v>223</v>
      </c>
      <c r="AE20" s="704"/>
      <c r="AF20" s="704"/>
      <c r="AG20" s="704"/>
      <c r="AH20" s="704"/>
      <c r="AI20" s="704"/>
      <c r="AJ20" s="704"/>
      <c r="AK20" s="704"/>
      <c r="AL20" s="646" t="s">
        <v>223</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v>35392</v>
      </c>
      <c r="BH20" s="644"/>
      <c r="BI20" s="644"/>
      <c r="BJ20" s="644"/>
      <c r="BK20" s="644"/>
      <c r="BL20" s="644"/>
      <c r="BM20" s="644"/>
      <c r="BN20" s="645"/>
      <c r="BO20" s="703">
        <v>4.8</v>
      </c>
      <c r="BP20" s="703"/>
      <c r="BQ20" s="703"/>
      <c r="BR20" s="703"/>
      <c r="BS20" s="649" t="s">
        <v>223</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3828341</v>
      </c>
      <c r="CS20" s="644"/>
      <c r="CT20" s="644"/>
      <c r="CU20" s="644"/>
      <c r="CV20" s="644"/>
      <c r="CW20" s="644"/>
      <c r="CX20" s="644"/>
      <c r="CY20" s="645"/>
      <c r="CZ20" s="703">
        <v>100</v>
      </c>
      <c r="DA20" s="703"/>
      <c r="DB20" s="703"/>
      <c r="DC20" s="703"/>
      <c r="DD20" s="649">
        <v>1014881</v>
      </c>
      <c r="DE20" s="644"/>
      <c r="DF20" s="644"/>
      <c r="DG20" s="644"/>
      <c r="DH20" s="644"/>
      <c r="DI20" s="644"/>
      <c r="DJ20" s="644"/>
      <c r="DK20" s="644"/>
      <c r="DL20" s="644"/>
      <c r="DM20" s="644"/>
      <c r="DN20" s="644"/>
      <c r="DO20" s="644"/>
      <c r="DP20" s="645"/>
      <c r="DQ20" s="649">
        <v>2452075</v>
      </c>
      <c r="DR20" s="644"/>
      <c r="DS20" s="644"/>
      <c r="DT20" s="644"/>
      <c r="DU20" s="644"/>
      <c r="DV20" s="644"/>
      <c r="DW20" s="644"/>
      <c r="DX20" s="644"/>
      <c r="DY20" s="644"/>
      <c r="DZ20" s="644"/>
      <c r="EA20" s="644"/>
      <c r="EB20" s="644"/>
      <c r="EC20" s="684"/>
    </row>
    <row r="21" spans="2:133" ht="11.25" customHeight="1" x14ac:dyDescent="0.2">
      <c r="B21" s="638" t="s">
        <v>274</v>
      </c>
      <c r="C21" s="639"/>
      <c r="D21" s="639"/>
      <c r="E21" s="639"/>
      <c r="F21" s="639"/>
      <c r="G21" s="639"/>
      <c r="H21" s="639"/>
      <c r="I21" s="639"/>
      <c r="J21" s="639"/>
      <c r="K21" s="639"/>
      <c r="L21" s="639"/>
      <c r="M21" s="639"/>
      <c r="N21" s="639"/>
      <c r="O21" s="639"/>
      <c r="P21" s="639"/>
      <c r="Q21" s="640"/>
      <c r="R21" s="641" t="s">
        <v>132</v>
      </c>
      <c r="S21" s="644"/>
      <c r="T21" s="644"/>
      <c r="U21" s="644"/>
      <c r="V21" s="644"/>
      <c r="W21" s="644"/>
      <c r="X21" s="644"/>
      <c r="Y21" s="645"/>
      <c r="Z21" s="703" t="s">
        <v>223</v>
      </c>
      <c r="AA21" s="703"/>
      <c r="AB21" s="703"/>
      <c r="AC21" s="703"/>
      <c r="AD21" s="704" t="s">
        <v>233</v>
      </c>
      <c r="AE21" s="704"/>
      <c r="AF21" s="704"/>
      <c r="AG21" s="704"/>
      <c r="AH21" s="704"/>
      <c r="AI21" s="704"/>
      <c r="AJ21" s="704"/>
      <c r="AK21" s="704"/>
      <c r="AL21" s="646" t="s">
        <v>132</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v>35392</v>
      </c>
      <c r="BH21" s="644"/>
      <c r="BI21" s="644"/>
      <c r="BJ21" s="644"/>
      <c r="BK21" s="644"/>
      <c r="BL21" s="644"/>
      <c r="BM21" s="644"/>
      <c r="BN21" s="645"/>
      <c r="BO21" s="703">
        <v>4.8</v>
      </c>
      <c r="BP21" s="703"/>
      <c r="BQ21" s="703"/>
      <c r="BR21" s="703"/>
      <c r="BS21" s="649" t="s">
        <v>223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2">
      <c r="B22" s="638" t="s">
        <v>276</v>
      </c>
      <c r="C22" s="639"/>
      <c r="D22" s="639"/>
      <c r="E22" s="639"/>
      <c r="F22" s="639"/>
      <c r="G22" s="639"/>
      <c r="H22" s="639"/>
      <c r="I22" s="639"/>
      <c r="J22" s="639"/>
      <c r="K22" s="639"/>
      <c r="L22" s="639"/>
      <c r="M22" s="639"/>
      <c r="N22" s="639"/>
      <c r="O22" s="639"/>
      <c r="P22" s="639"/>
      <c r="Q22" s="640"/>
      <c r="R22" s="641">
        <v>2205264</v>
      </c>
      <c r="S22" s="644"/>
      <c r="T22" s="644"/>
      <c r="U22" s="644"/>
      <c r="V22" s="644"/>
      <c r="W22" s="644"/>
      <c r="X22" s="644"/>
      <c r="Y22" s="645"/>
      <c r="Z22" s="703">
        <v>55.7</v>
      </c>
      <c r="AA22" s="703"/>
      <c r="AB22" s="703"/>
      <c r="AC22" s="703"/>
      <c r="AD22" s="704">
        <v>2128749</v>
      </c>
      <c r="AE22" s="704"/>
      <c r="AF22" s="704"/>
      <c r="AG22" s="704"/>
      <c r="AH22" s="704"/>
      <c r="AI22" s="704"/>
      <c r="AJ22" s="704"/>
      <c r="AK22" s="704"/>
      <c r="AL22" s="646">
        <v>99.8</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223</v>
      </c>
      <c r="BH22" s="644"/>
      <c r="BI22" s="644"/>
      <c r="BJ22" s="644"/>
      <c r="BK22" s="644"/>
      <c r="BL22" s="644"/>
      <c r="BM22" s="644"/>
      <c r="BN22" s="645"/>
      <c r="BO22" s="703" t="s">
        <v>223</v>
      </c>
      <c r="BP22" s="703"/>
      <c r="BQ22" s="703"/>
      <c r="BR22" s="703"/>
      <c r="BS22" s="649" t="s">
        <v>223</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2">
      <c r="B23" s="638" t="s">
        <v>279</v>
      </c>
      <c r="C23" s="639"/>
      <c r="D23" s="639"/>
      <c r="E23" s="639"/>
      <c r="F23" s="639"/>
      <c r="G23" s="639"/>
      <c r="H23" s="639"/>
      <c r="I23" s="639"/>
      <c r="J23" s="639"/>
      <c r="K23" s="639"/>
      <c r="L23" s="639"/>
      <c r="M23" s="639"/>
      <c r="N23" s="639"/>
      <c r="O23" s="639"/>
      <c r="P23" s="639"/>
      <c r="Q23" s="640"/>
      <c r="R23" s="641">
        <v>1068</v>
      </c>
      <c r="S23" s="644"/>
      <c r="T23" s="644"/>
      <c r="U23" s="644"/>
      <c r="V23" s="644"/>
      <c r="W23" s="644"/>
      <c r="X23" s="644"/>
      <c r="Y23" s="645"/>
      <c r="Z23" s="703">
        <v>0</v>
      </c>
      <c r="AA23" s="703"/>
      <c r="AB23" s="703"/>
      <c r="AC23" s="703"/>
      <c r="AD23" s="704">
        <v>1068</v>
      </c>
      <c r="AE23" s="704"/>
      <c r="AF23" s="704"/>
      <c r="AG23" s="704"/>
      <c r="AH23" s="704"/>
      <c r="AI23" s="704"/>
      <c r="AJ23" s="704"/>
      <c r="AK23" s="704"/>
      <c r="AL23" s="646">
        <v>0.1</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t="s">
        <v>132</v>
      </c>
      <c r="BH23" s="644"/>
      <c r="BI23" s="644"/>
      <c r="BJ23" s="644"/>
      <c r="BK23" s="644"/>
      <c r="BL23" s="644"/>
      <c r="BM23" s="644"/>
      <c r="BN23" s="645"/>
      <c r="BO23" s="703" t="s">
        <v>233</v>
      </c>
      <c r="BP23" s="703"/>
      <c r="BQ23" s="703"/>
      <c r="BR23" s="703"/>
      <c r="BS23" s="649" t="s">
        <v>223</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x14ac:dyDescent="0.2">
      <c r="B24" s="638" t="s">
        <v>286</v>
      </c>
      <c r="C24" s="639"/>
      <c r="D24" s="639"/>
      <c r="E24" s="639"/>
      <c r="F24" s="639"/>
      <c r="G24" s="639"/>
      <c r="H24" s="639"/>
      <c r="I24" s="639"/>
      <c r="J24" s="639"/>
      <c r="K24" s="639"/>
      <c r="L24" s="639"/>
      <c r="M24" s="639"/>
      <c r="N24" s="639"/>
      <c r="O24" s="639"/>
      <c r="P24" s="639"/>
      <c r="Q24" s="640"/>
      <c r="R24" s="641">
        <v>18008</v>
      </c>
      <c r="S24" s="644"/>
      <c r="T24" s="644"/>
      <c r="U24" s="644"/>
      <c r="V24" s="644"/>
      <c r="W24" s="644"/>
      <c r="X24" s="644"/>
      <c r="Y24" s="645"/>
      <c r="Z24" s="703">
        <v>0.5</v>
      </c>
      <c r="AA24" s="703"/>
      <c r="AB24" s="703"/>
      <c r="AC24" s="703"/>
      <c r="AD24" s="704" t="s">
        <v>223</v>
      </c>
      <c r="AE24" s="704"/>
      <c r="AF24" s="704"/>
      <c r="AG24" s="704"/>
      <c r="AH24" s="704"/>
      <c r="AI24" s="704"/>
      <c r="AJ24" s="704"/>
      <c r="AK24" s="704"/>
      <c r="AL24" s="646" t="s">
        <v>230</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233</v>
      </c>
      <c r="BH24" s="644"/>
      <c r="BI24" s="644"/>
      <c r="BJ24" s="644"/>
      <c r="BK24" s="644"/>
      <c r="BL24" s="644"/>
      <c r="BM24" s="644"/>
      <c r="BN24" s="645"/>
      <c r="BO24" s="703" t="s">
        <v>132</v>
      </c>
      <c r="BP24" s="703"/>
      <c r="BQ24" s="703"/>
      <c r="BR24" s="703"/>
      <c r="BS24" s="649" t="s">
        <v>132</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1155829</v>
      </c>
      <c r="CS24" s="707"/>
      <c r="CT24" s="707"/>
      <c r="CU24" s="707"/>
      <c r="CV24" s="707"/>
      <c r="CW24" s="707"/>
      <c r="CX24" s="707"/>
      <c r="CY24" s="753"/>
      <c r="CZ24" s="754">
        <v>30.2</v>
      </c>
      <c r="DA24" s="723"/>
      <c r="DB24" s="723"/>
      <c r="DC24" s="757"/>
      <c r="DD24" s="752">
        <v>985586</v>
      </c>
      <c r="DE24" s="707"/>
      <c r="DF24" s="707"/>
      <c r="DG24" s="707"/>
      <c r="DH24" s="707"/>
      <c r="DI24" s="707"/>
      <c r="DJ24" s="707"/>
      <c r="DK24" s="753"/>
      <c r="DL24" s="752">
        <v>967853</v>
      </c>
      <c r="DM24" s="707"/>
      <c r="DN24" s="707"/>
      <c r="DO24" s="707"/>
      <c r="DP24" s="707"/>
      <c r="DQ24" s="707"/>
      <c r="DR24" s="707"/>
      <c r="DS24" s="707"/>
      <c r="DT24" s="707"/>
      <c r="DU24" s="707"/>
      <c r="DV24" s="753"/>
      <c r="DW24" s="754">
        <v>43.4</v>
      </c>
      <c r="DX24" s="723"/>
      <c r="DY24" s="723"/>
      <c r="DZ24" s="723"/>
      <c r="EA24" s="723"/>
      <c r="EB24" s="723"/>
      <c r="EC24" s="755"/>
    </row>
    <row r="25" spans="2:133" ht="11.25" customHeight="1" x14ac:dyDescent="0.2">
      <c r="B25" s="638" t="s">
        <v>289</v>
      </c>
      <c r="C25" s="639"/>
      <c r="D25" s="639"/>
      <c r="E25" s="639"/>
      <c r="F25" s="639"/>
      <c r="G25" s="639"/>
      <c r="H25" s="639"/>
      <c r="I25" s="639"/>
      <c r="J25" s="639"/>
      <c r="K25" s="639"/>
      <c r="L25" s="639"/>
      <c r="M25" s="639"/>
      <c r="N25" s="639"/>
      <c r="O25" s="639"/>
      <c r="P25" s="639"/>
      <c r="Q25" s="640"/>
      <c r="R25" s="641">
        <v>51392</v>
      </c>
      <c r="S25" s="644"/>
      <c r="T25" s="644"/>
      <c r="U25" s="644"/>
      <c r="V25" s="644"/>
      <c r="W25" s="644"/>
      <c r="X25" s="644"/>
      <c r="Y25" s="645"/>
      <c r="Z25" s="703">
        <v>1.3</v>
      </c>
      <c r="AA25" s="703"/>
      <c r="AB25" s="703"/>
      <c r="AC25" s="703"/>
      <c r="AD25" s="704">
        <v>1251</v>
      </c>
      <c r="AE25" s="704"/>
      <c r="AF25" s="704"/>
      <c r="AG25" s="704"/>
      <c r="AH25" s="704"/>
      <c r="AI25" s="704"/>
      <c r="AJ25" s="704"/>
      <c r="AK25" s="704"/>
      <c r="AL25" s="646">
        <v>0.1</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233</v>
      </c>
      <c r="BH25" s="644"/>
      <c r="BI25" s="644"/>
      <c r="BJ25" s="644"/>
      <c r="BK25" s="644"/>
      <c r="BL25" s="644"/>
      <c r="BM25" s="644"/>
      <c r="BN25" s="645"/>
      <c r="BO25" s="703" t="s">
        <v>233</v>
      </c>
      <c r="BP25" s="703"/>
      <c r="BQ25" s="703"/>
      <c r="BR25" s="703"/>
      <c r="BS25" s="649" t="s">
        <v>223</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670376</v>
      </c>
      <c r="CS25" s="642"/>
      <c r="CT25" s="642"/>
      <c r="CU25" s="642"/>
      <c r="CV25" s="642"/>
      <c r="CW25" s="642"/>
      <c r="CX25" s="642"/>
      <c r="CY25" s="643"/>
      <c r="CZ25" s="646">
        <v>17.5</v>
      </c>
      <c r="DA25" s="675"/>
      <c r="DB25" s="675"/>
      <c r="DC25" s="676"/>
      <c r="DD25" s="649">
        <v>601378</v>
      </c>
      <c r="DE25" s="642"/>
      <c r="DF25" s="642"/>
      <c r="DG25" s="642"/>
      <c r="DH25" s="642"/>
      <c r="DI25" s="642"/>
      <c r="DJ25" s="642"/>
      <c r="DK25" s="643"/>
      <c r="DL25" s="649">
        <v>593313</v>
      </c>
      <c r="DM25" s="642"/>
      <c r="DN25" s="642"/>
      <c r="DO25" s="642"/>
      <c r="DP25" s="642"/>
      <c r="DQ25" s="642"/>
      <c r="DR25" s="642"/>
      <c r="DS25" s="642"/>
      <c r="DT25" s="642"/>
      <c r="DU25" s="642"/>
      <c r="DV25" s="643"/>
      <c r="DW25" s="646">
        <v>26.6</v>
      </c>
      <c r="DX25" s="675"/>
      <c r="DY25" s="675"/>
      <c r="DZ25" s="675"/>
      <c r="EA25" s="675"/>
      <c r="EB25" s="675"/>
      <c r="EC25" s="677"/>
    </row>
    <row r="26" spans="2:133" ht="11.25" customHeight="1" x14ac:dyDescent="0.2">
      <c r="B26" s="638" t="s">
        <v>292</v>
      </c>
      <c r="C26" s="639"/>
      <c r="D26" s="639"/>
      <c r="E26" s="639"/>
      <c r="F26" s="639"/>
      <c r="G26" s="639"/>
      <c r="H26" s="639"/>
      <c r="I26" s="639"/>
      <c r="J26" s="639"/>
      <c r="K26" s="639"/>
      <c r="L26" s="639"/>
      <c r="M26" s="639"/>
      <c r="N26" s="639"/>
      <c r="O26" s="639"/>
      <c r="P26" s="639"/>
      <c r="Q26" s="640"/>
      <c r="R26" s="641">
        <v>9192</v>
      </c>
      <c r="S26" s="644"/>
      <c r="T26" s="644"/>
      <c r="U26" s="644"/>
      <c r="V26" s="644"/>
      <c r="W26" s="644"/>
      <c r="X26" s="644"/>
      <c r="Y26" s="645"/>
      <c r="Z26" s="703">
        <v>0.2</v>
      </c>
      <c r="AA26" s="703"/>
      <c r="AB26" s="703"/>
      <c r="AC26" s="703"/>
      <c r="AD26" s="704" t="s">
        <v>223</v>
      </c>
      <c r="AE26" s="704"/>
      <c r="AF26" s="704"/>
      <c r="AG26" s="704"/>
      <c r="AH26" s="704"/>
      <c r="AI26" s="704"/>
      <c r="AJ26" s="704"/>
      <c r="AK26" s="704"/>
      <c r="AL26" s="646" t="s">
        <v>223</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132</v>
      </c>
      <c r="BH26" s="644"/>
      <c r="BI26" s="644"/>
      <c r="BJ26" s="644"/>
      <c r="BK26" s="644"/>
      <c r="BL26" s="644"/>
      <c r="BM26" s="644"/>
      <c r="BN26" s="645"/>
      <c r="BO26" s="703" t="s">
        <v>132</v>
      </c>
      <c r="BP26" s="703"/>
      <c r="BQ26" s="703"/>
      <c r="BR26" s="703"/>
      <c r="BS26" s="649" t="s">
        <v>230</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303486</v>
      </c>
      <c r="CS26" s="644"/>
      <c r="CT26" s="644"/>
      <c r="CU26" s="644"/>
      <c r="CV26" s="644"/>
      <c r="CW26" s="644"/>
      <c r="CX26" s="644"/>
      <c r="CY26" s="645"/>
      <c r="CZ26" s="646">
        <v>7.9</v>
      </c>
      <c r="DA26" s="675"/>
      <c r="DB26" s="675"/>
      <c r="DC26" s="676"/>
      <c r="DD26" s="649">
        <v>263872</v>
      </c>
      <c r="DE26" s="644"/>
      <c r="DF26" s="644"/>
      <c r="DG26" s="644"/>
      <c r="DH26" s="644"/>
      <c r="DI26" s="644"/>
      <c r="DJ26" s="644"/>
      <c r="DK26" s="645"/>
      <c r="DL26" s="649" t="s">
        <v>223</v>
      </c>
      <c r="DM26" s="644"/>
      <c r="DN26" s="644"/>
      <c r="DO26" s="644"/>
      <c r="DP26" s="644"/>
      <c r="DQ26" s="644"/>
      <c r="DR26" s="644"/>
      <c r="DS26" s="644"/>
      <c r="DT26" s="644"/>
      <c r="DU26" s="644"/>
      <c r="DV26" s="645"/>
      <c r="DW26" s="646" t="s">
        <v>223</v>
      </c>
      <c r="DX26" s="675"/>
      <c r="DY26" s="675"/>
      <c r="DZ26" s="675"/>
      <c r="EA26" s="675"/>
      <c r="EB26" s="675"/>
      <c r="EC26" s="677"/>
    </row>
    <row r="27" spans="2:133" ht="11.25" customHeight="1" x14ac:dyDescent="0.2">
      <c r="B27" s="638" t="s">
        <v>295</v>
      </c>
      <c r="C27" s="639"/>
      <c r="D27" s="639"/>
      <c r="E27" s="639"/>
      <c r="F27" s="639"/>
      <c r="G27" s="639"/>
      <c r="H27" s="639"/>
      <c r="I27" s="639"/>
      <c r="J27" s="639"/>
      <c r="K27" s="639"/>
      <c r="L27" s="639"/>
      <c r="M27" s="639"/>
      <c r="N27" s="639"/>
      <c r="O27" s="639"/>
      <c r="P27" s="639"/>
      <c r="Q27" s="640"/>
      <c r="R27" s="641">
        <v>153476</v>
      </c>
      <c r="S27" s="644"/>
      <c r="T27" s="644"/>
      <c r="U27" s="644"/>
      <c r="V27" s="644"/>
      <c r="W27" s="644"/>
      <c r="X27" s="644"/>
      <c r="Y27" s="645"/>
      <c r="Z27" s="703">
        <v>3.9</v>
      </c>
      <c r="AA27" s="703"/>
      <c r="AB27" s="703"/>
      <c r="AC27" s="703"/>
      <c r="AD27" s="704" t="s">
        <v>132</v>
      </c>
      <c r="AE27" s="704"/>
      <c r="AF27" s="704"/>
      <c r="AG27" s="704"/>
      <c r="AH27" s="704"/>
      <c r="AI27" s="704"/>
      <c r="AJ27" s="704"/>
      <c r="AK27" s="704"/>
      <c r="AL27" s="646" t="s">
        <v>233</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739923</v>
      </c>
      <c r="BH27" s="644"/>
      <c r="BI27" s="644"/>
      <c r="BJ27" s="644"/>
      <c r="BK27" s="644"/>
      <c r="BL27" s="644"/>
      <c r="BM27" s="644"/>
      <c r="BN27" s="645"/>
      <c r="BO27" s="703">
        <v>100</v>
      </c>
      <c r="BP27" s="703"/>
      <c r="BQ27" s="703"/>
      <c r="BR27" s="703"/>
      <c r="BS27" s="649" t="s">
        <v>223</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147843</v>
      </c>
      <c r="CS27" s="642"/>
      <c r="CT27" s="642"/>
      <c r="CU27" s="642"/>
      <c r="CV27" s="642"/>
      <c r="CW27" s="642"/>
      <c r="CX27" s="642"/>
      <c r="CY27" s="643"/>
      <c r="CZ27" s="646">
        <v>3.9</v>
      </c>
      <c r="DA27" s="675"/>
      <c r="DB27" s="675"/>
      <c r="DC27" s="676"/>
      <c r="DD27" s="649">
        <v>46598</v>
      </c>
      <c r="DE27" s="642"/>
      <c r="DF27" s="642"/>
      <c r="DG27" s="642"/>
      <c r="DH27" s="642"/>
      <c r="DI27" s="642"/>
      <c r="DJ27" s="642"/>
      <c r="DK27" s="643"/>
      <c r="DL27" s="649">
        <v>36930</v>
      </c>
      <c r="DM27" s="642"/>
      <c r="DN27" s="642"/>
      <c r="DO27" s="642"/>
      <c r="DP27" s="642"/>
      <c r="DQ27" s="642"/>
      <c r="DR27" s="642"/>
      <c r="DS27" s="642"/>
      <c r="DT27" s="642"/>
      <c r="DU27" s="642"/>
      <c r="DV27" s="643"/>
      <c r="DW27" s="646">
        <v>1.7</v>
      </c>
      <c r="DX27" s="675"/>
      <c r="DY27" s="675"/>
      <c r="DZ27" s="675"/>
      <c r="EA27" s="675"/>
      <c r="EB27" s="675"/>
      <c r="EC27" s="677"/>
    </row>
    <row r="28" spans="2:133" ht="11.25" customHeight="1" x14ac:dyDescent="0.2">
      <c r="B28" s="746" t="s">
        <v>298</v>
      </c>
      <c r="C28" s="747"/>
      <c r="D28" s="747"/>
      <c r="E28" s="747"/>
      <c r="F28" s="747"/>
      <c r="G28" s="747"/>
      <c r="H28" s="747"/>
      <c r="I28" s="747"/>
      <c r="J28" s="747"/>
      <c r="K28" s="747"/>
      <c r="L28" s="747"/>
      <c r="M28" s="747"/>
      <c r="N28" s="747"/>
      <c r="O28" s="747"/>
      <c r="P28" s="747"/>
      <c r="Q28" s="748"/>
      <c r="R28" s="641" t="s">
        <v>223</v>
      </c>
      <c r="S28" s="644"/>
      <c r="T28" s="644"/>
      <c r="U28" s="644"/>
      <c r="V28" s="644"/>
      <c r="W28" s="644"/>
      <c r="X28" s="644"/>
      <c r="Y28" s="645"/>
      <c r="Z28" s="703" t="s">
        <v>132</v>
      </c>
      <c r="AA28" s="703"/>
      <c r="AB28" s="703"/>
      <c r="AC28" s="703"/>
      <c r="AD28" s="704" t="s">
        <v>223</v>
      </c>
      <c r="AE28" s="704"/>
      <c r="AF28" s="704"/>
      <c r="AG28" s="704"/>
      <c r="AH28" s="704"/>
      <c r="AI28" s="704"/>
      <c r="AJ28" s="704"/>
      <c r="AK28" s="704"/>
      <c r="AL28" s="646" t="s">
        <v>132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337610</v>
      </c>
      <c r="CS28" s="644"/>
      <c r="CT28" s="644"/>
      <c r="CU28" s="644"/>
      <c r="CV28" s="644"/>
      <c r="CW28" s="644"/>
      <c r="CX28" s="644"/>
      <c r="CY28" s="645"/>
      <c r="CZ28" s="646">
        <v>8.8000000000000007</v>
      </c>
      <c r="DA28" s="675"/>
      <c r="DB28" s="675"/>
      <c r="DC28" s="676"/>
      <c r="DD28" s="649">
        <v>337610</v>
      </c>
      <c r="DE28" s="644"/>
      <c r="DF28" s="644"/>
      <c r="DG28" s="644"/>
      <c r="DH28" s="644"/>
      <c r="DI28" s="644"/>
      <c r="DJ28" s="644"/>
      <c r="DK28" s="645"/>
      <c r="DL28" s="649">
        <v>337610</v>
      </c>
      <c r="DM28" s="644"/>
      <c r="DN28" s="644"/>
      <c r="DO28" s="644"/>
      <c r="DP28" s="644"/>
      <c r="DQ28" s="644"/>
      <c r="DR28" s="644"/>
      <c r="DS28" s="644"/>
      <c r="DT28" s="644"/>
      <c r="DU28" s="644"/>
      <c r="DV28" s="645"/>
      <c r="DW28" s="646">
        <v>15.1</v>
      </c>
      <c r="DX28" s="675"/>
      <c r="DY28" s="675"/>
      <c r="DZ28" s="675"/>
      <c r="EA28" s="675"/>
      <c r="EB28" s="675"/>
      <c r="EC28" s="677"/>
    </row>
    <row r="29" spans="2:133" ht="11.25" customHeight="1" x14ac:dyDescent="0.2">
      <c r="B29" s="638" t="s">
        <v>300</v>
      </c>
      <c r="C29" s="639"/>
      <c r="D29" s="639"/>
      <c r="E29" s="639"/>
      <c r="F29" s="639"/>
      <c r="G29" s="639"/>
      <c r="H29" s="639"/>
      <c r="I29" s="639"/>
      <c r="J29" s="639"/>
      <c r="K29" s="639"/>
      <c r="L29" s="639"/>
      <c r="M29" s="639"/>
      <c r="N29" s="639"/>
      <c r="O29" s="639"/>
      <c r="P29" s="639"/>
      <c r="Q29" s="640"/>
      <c r="R29" s="641">
        <v>260079</v>
      </c>
      <c r="S29" s="644"/>
      <c r="T29" s="644"/>
      <c r="U29" s="644"/>
      <c r="V29" s="644"/>
      <c r="W29" s="644"/>
      <c r="X29" s="644"/>
      <c r="Y29" s="645"/>
      <c r="Z29" s="703">
        <v>6.6</v>
      </c>
      <c r="AA29" s="703"/>
      <c r="AB29" s="703"/>
      <c r="AC29" s="703"/>
      <c r="AD29" s="704" t="s">
        <v>223</v>
      </c>
      <c r="AE29" s="704"/>
      <c r="AF29" s="704"/>
      <c r="AG29" s="704"/>
      <c r="AH29" s="704"/>
      <c r="AI29" s="704"/>
      <c r="AJ29" s="704"/>
      <c r="AK29" s="704"/>
      <c r="AL29" s="646" t="s">
        <v>223</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304</v>
      </c>
      <c r="CG29" s="682"/>
      <c r="CH29" s="682"/>
      <c r="CI29" s="682"/>
      <c r="CJ29" s="682"/>
      <c r="CK29" s="682"/>
      <c r="CL29" s="682"/>
      <c r="CM29" s="682"/>
      <c r="CN29" s="682"/>
      <c r="CO29" s="682"/>
      <c r="CP29" s="682"/>
      <c r="CQ29" s="683"/>
      <c r="CR29" s="641">
        <v>337610</v>
      </c>
      <c r="CS29" s="642"/>
      <c r="CT29" s="642"/>
      <c r="CU29" s="642"/>
      <c r="CV29" s="642"/>
      <c r="CW29" s="642"/>
      <c r="CX29" s="642"/>
      <c r="CY29" s="643"/>
      <c r="CZ29" s="646">
        <v>8.8000000000000007</v>
      </c>
      <c r="DA29" s="675"/>
      <c r="DB29" s="675"/>
      <c r="DC29" s="676"/>
      <c r="DD29" s="649">
        <v>337610</v>
      </c>
      <c r="DE29" s="642"/>
      <c r="DF29" s="642"/>
      <c r="DG29" s="642"/>
      <c r="DH29" s="642"/>
      <c r="DI29" s="642"/>
      <c r="DJ29" s="642"/>
      <c r="DK29" s="643"/>
      <c r="DL29" s="649">
        <v>337610</v>
      </c>
      <c r="DM29" s="642"/>
      <c r="DN29" s="642"/>
      <c r="DO29" s="642"/>
      <c r="DP29" s="642"/>
      <c r="DQ29" s="642"/>
      <c r="DR29" s="642"/>
      <c r="DS29" s="642"/>
      <c r="DT29" s="642"/>
      <c r="DU29" s="642"/>
      <c r="DV29" s="643"/>
      <c r="DW29" s="646">
        <v>15.1</v>
      </c>
      <c r="DX29" s="675"/>
      <c r="DY29" s="675"/>
      <c r="DZ29" s="675"/>
      <c r="EA29" s="675"/>
      <c r="EB29" s="675"/>
      <c r="EC29" s="677"/>
    </row>
    <row r="30" spans="2:133" ht="11.25" customHeight="1" x14ac:dyDescent="0.2">
      <c r="B30" s="638" t="s">
        <v>305</v>
      </c>
      <c r="C30" s="639"/>
      <c r="D30" s="639"/>
      <c r="E30" s="639"/>
      <c r="F30" s="639"/>
      <c r="G30" s="639"/>
      <c r="H30" s="639"/>
      <c r="I30" s="639"/>
      <c r="J30" s="639"/>
      <c r="K30" s="639"/>
      <c r="L30" s="639"/>
      <c r="M30" s="639"/>
      <c r="N30" s="639"/>
      <c r="O30" s="639"/>
      <c r="P30" s="639"/>
      <c r="Q30" s="640"/>
      <c r="R30" s="641">
        <v>51395</v>
      </c>
      <c r="S30" s="644"/>
      <c r="T30" s="644"/>
      <c r="U30" s="644"/>
      <c r="V30" s="644"/>
      <c r="W30" s="644"/>
      <c r="X30" s="644"/>
      <c r="Y30" s="645"/>
      <c r="Z30" s="703">
        <v>1.3</v>
      </c>
      <c r="AA30" s="703"/>
      <c r="AB30" s="703"/>
      <c r="AC30" s="703"/>
      <c r="AD30" s="704" t="s">
        <v>223</v>
      </c>
      <c r="AE30" s="704"/>
      <c r="AF30" s="704"/>
      <c r="AG30" s="704"/>
      <c r="AH30" s="704"/>
      <c r="AI30" s="704"/>
      <c r="AJ30" s="704"/>
      <c r="AK30" s="704"/>
      <c r="AL30" s="646" t="s">
        <v>132</v>
      </c>
      <c r="AM30" s="647"/>
      <c r="AN30" s="647"/>
      <c r="AO30" s="705"/>
      <c r="AP30" s="731" t="s">
        <v>306</v>
      </c>
      <c r="AQ30" s="732"/>
      <c r="AR30" s="732"/>
      <c r="AS30" s="732"/>
      <c r="AT30" s="737" t="s">
        <v>307</v>
      </c>
      <c r="AU30" s="210"/>
      <c r="AV30" s="210"/>
      <c r="AW30" s="210"/>
      <c r="AX30" s="740" t="s">
        <v>182</v>
      </c>
      <c r="AY30" s="741"/>
      <c r="AZ30" s="741"/>
      <c r="BA30" s="741"/>
      <c r="BB30" s="741"/>
      <c r="BC30" s="741"/>
      <c r="BD30" s="741"/>
      <c r="BE30" s="741"/>
      <c r="BF30" s="742"/>
      <c r="BG30" s="721">
        <v>99.9</v>
      </c>
      <c r="BH30" s="722"/>
      <c r="BI30" s="722"/>
      <c r="BJ30" s="722"/>
      <c r="BK30" s="722"/>
      <c r="BL30" s="722"/>
      <c r="BM30" s="723">
        <v>98.2</v>
      </c>
      <c r="BN30" s="722"/>
      <c r="BO30" s="722"/>
      <c r="BP30" s="722"/>
      <c r="BQ30" s="724"/>
      <c r="BR30" s="721">
        <v>99.8</v>
      </c>
      <c r="BS30" s="722"/>
      <c r="BT30" s="722"/>
      <c r="BU30" s="722"/>
      <c r="BV30" s="722"/>
      <c r="BW30" s="722"/>
      <c r="BX30" s="723">
        <v>98.2</v>
      </c>
      <c r="BY30" s="722"/>
      <c r="BZ30" s="722"/>
      <c r="CA30" s="722"/>
      <c r="CB30" s="724"/>
      <c r="CD30" s="727"/>
      <c r="CE30" s="728"/>
      <c r="CF30" s="685" t="s">
        <v>308</v>
      </c>
      <c r="CG30" s="682"/>
      <c r="CH30" s="682"/>
      <c r="CI30" s="682"/>
      <c r="CJ30" s="682"/>
      <c r="CK30" s="682"/>
      <c r="CL30" s="682"/>
      <c r="CM30" s="682"/>
      <c r="CN30" s="682"/>
      <c r="CO30" s="682"/>
      <c r="CP30" s="682"/>
      <c r="CQ30" s="683"/>
      <c r="CR30" s="641">
        <v>320410</v>
      </c>
      <c r="CS30" s="644"/>
      <c r="CT30" s="644"/>
      <c r="CU30" s="644"/>
      <c r="CV30" s="644"/>
      <c r="CW30" s="644"/>
      <c r="CX30" s="644"/>
      <c r="CY30" s="645"/>
      <c r="CZ30" s="646">
        <v>8.4</v>
      </c>
      <c r="DA30" s="675"/>
      <c r="DB30" s="675"/>
      <c r="DC30" s="676"/>
      <c r="DD30" s="649">
        <v>320410</v>
      </c>
      <c r="DE30" s="644"/>
      <c r="DF30" s="644"/>
      <c r="DG30" s="644"/>
      <c r="DH30" s="644"/>
      <c r="DI30" s="644"/>
      <c r="DJ30" s="644"/>
      <c r="DK30" s="645"/>
      <c r="DL30" s="649">
        <v>320410</v>
      </c>
      <c r="DM30" s="644"/>
      <c r="DN30" s="644"/>
      <c r="DO30" s="644"/>
      <c r="DP30" s="644"/>
      <c r="DQ30" s="644"/>
      <c r="DR30" s="644"/>
      <c r="DS30" s="644"/>
      <c r="DT30" s="644"/>
      <c r="DU30" s="644"/>
      <c r="DV30" s="645"/>
      <c r="DW30" s="646">
        <v>14.4</v>
      </c>
      <c r="DX30" s="675"/>
      <c r="DY30" s="675"/>
      <c r="DZ30" s="675"/>
      <c r="EA30" s="675"/>
      <c r="EB30" s="675"/>
      <c r="EC30" s="677"/>
    </row>
    <row r="31" spans="2:133" ht="11.25" customHeight="1" x14ac:dyDescent="0.2">
      <c r="B31" s="638" t="s">
        <v>309</v>
      </c>
      <c r="C31" s="639"/>
      <c r="D31" s="639"/>
      <c r="E31" s="639"/>
      <c r="F31" s="639"/>
      <c r="G31" s="639"/>
      <c r="H31" s="639"/>
      <c r="I31" s="639"/>
      <c r="J31" s="639"/>
      <c r="K31" s="639"/>
      <c r="L31" s="639"/>
      <c r="M31" s="639"/>
      <c r="N31" s="639"/>
      <c r="O31" s="639"/>
      <c r="P31" s="639"/>
      <c r="Q31" s="640"/>
      <c r="R31" s="641">
        <v>14802</v>
      </c>
      <c r="S31" s="644"/>
      <c r="T31" s="644"/>
      <c r="U31" s="644"/>
      <c r="V31" s="644"/>
      <c r="W31" s="644"/>
      <c r="X31" s="644"/>
      <c r="Y31" s="645"/>
      <c r="Z31" s="703">
        <v>0.4</v>
      </c>
      <c r="AA31" s="703"/>
      <c r="AB31" s="703"/>
      <c r="AC31" s="703"/>
      <c r="AD31" s="704" t="s">
        <v>233</v>
      </c>
      <c r="AE31" s="704"/>
      <c r="AF31" s="704"/>
      <c r="AG31" s="704"/>
      <c r="AH31" s="704"/>
      <c r="AI31" s="704"/>
      <c r="AJ31" s="704"/>
      <c r="AK31" s="704"/>
      <c r="AL31" s="646" t="s">
        <v>223</v>
      </c>
      <c r="AM31" s="647"/>
      <c r="AN31" s="647"/>
      <c r="AO31" s="705"/>
      <c r="AP31" s="733"/>
      <c r="AQ31" s="734"/>
      <c r="AR31" s="734"/>
      <c r="AS31" s="734"/>
      <c r="AT31" s="738"/>
      <c r="AU31" s="209" t="s">
        <v>310</v>
      </c>
      <c r="AV31" s="209"/>
      <c r="AW31" s="209"/>
      <c r="AX31" s="638" t="s">
        <v>311</v>
      </c>
      <c r="AY31" s="639"/>
      <c r="AZ31" s="639"/>
      <c r="BA31" s="639"/>
      <c r="BB31" s="639"/>
      <c r="BC31" s="639"/>
      <c r="BD31" s="639"/>
      <c r="BE31" s="639"/>
      <c r="BF31" s="640"/>
      <c r="BG31" s="719">
        <v>99.8</v>
      </c>
      <c r="BH31" s="642"/>
      <c r="BI31" s="642"/>
      <c r="BJ31" s="642"/>
      <c r="BK31" s="642"/>
      <c r="BL31" s="642"/>
      <c r="BM31" s="647">
        <v>98.5</v>
      </c>
      <c r="BN31" s="720"/>
      <c r="BO31" s="720"/>
      <c r="BP31" s="720"/>
      <c r="BQ31" s="681"/>
      <c r="BR31" s="719">
        <v>99.8</v>
      </c>
      <c r="BS31" s="642"/>
      <c r="BT31" s="642"/>
      <c r="BU31" s="642"/>
      <c r="BV31" s="642"/>
      <c r="BW31" s="642"/>
      <c r="BX31" s="647">
        <v>98.6</v>
      </c>
      <c r="BY31" s="720"/>
      <c r="BZ31" s="720"/>
      <c r="CA31" s="720"/>
      <c r="CB31" s="681"/>
      <c r="CD31" s="727"/>
      <c r="CE31" s="728"/>
      <c r="CF31" s="685" t="s">
        <v>312</v>
      </c>
      <c r="CG31" s="682"/>
      <c r="CH31" s="682"/>
      <c r="CI31" s="682"/>
      <c r="CJ31" s="682"/>
      <c r="CK31" s="682"/>
      <c r="CL31" s="682"/>
      <c r="CM31" s="682"/>
      <c r="CN31" s="682"/>
      <c r="CO31" s="682"/>
      <c r="CP31" s="682"/>
      <c r="CQ31" s="683"/>
      <c r="CR31" s="641">
        <v>17200</v>
      </c>
      <c r="CS31" s="642"/>
      <c r="CT31" s="642"/>
      <c r="CU31" s="642"/>
      <c r="CV31" s="642"/>
      <c r="CW31" s="642"/>
      <c r="CX31" s="642"/>
      <c r="CY31" s="643"/>
      <c r="CZ31" s="646">
        <v>0.4</v>
      </c>
      <c r="DA31" s="675"/>
      <c r="DB31" s="675"/>
      <c r="DC31" s="676"/>
      <c r="DD31" s="649">
        <v>17200</v>
      </c>
      <c r="DE31" s="642"/>
      <c r="DF31" s="642"/>
      <c r="DG31" s="642"/>
      <c r="DH31" s="642"/>
      <c r="DI31" s="642"/>
      <c r="DJ31" s="642"/>
      <c r="DK31" s="643"/>
      <c r="DL31" s="649">
        <v>17200</v>
      </c>
      <c r="DM31" s="642"/>
      <c r="DN31" s="642"/>
      <c r="DO31" s="642"/>
      <c r="DP31" s="642"/>
      <c r="DQ31" s="642"/>
      <c r="DR31" s="642"/>
      <c r="DS31" s="642"/>
      <c r="DT31" s="642"/>
      <c r="DU31" s="642"/>
      <c r="DV31" s="643"/>
      <c r="DW31" s="646">
        <v>0.8</v>
      </c>
      <c r="DX31" s="675"/>
      <c r="DY31" s="675"/>
      <c r="DZ31" s="675"/>
      <c r="EA31" s="675"/>
      <c r="EB31" s="675"/>
      <c r="EC31" s="677"/>
    </row>
    <row r="32" spans="2:133" ht="11.25" customHeight="1" x14ac:dyDescent="0.2">
      <c r="B32" s="638" t="s">
        <v>313</v>
      </c>
      <c r="C32" s="639"/>
      <c r="D32" s="639"/>
      <c r="E32" s="639"/>
      <c r="F32" s="639"/>
      <c r="G32" s="639"/>
      <c r="H32" s="639"/>
      <c r="I32" s="639"/>
      <c r="J32" s="639"/>
      <c r="K32" s="639"/>
      <c r="L32" s="639"/>
      <c r="M32" s="639"/>
      <c r="N32" s="639"/>
      <c r="O32" s="639"/>
      <c r="P32" s="639"/>
      <c r="Q32" s="640"/>
      <c r="R32" s="641">
        <v>160000</v>
      </c>
      <c r="S32" s="644"/>
      <c r="T32" s="644"/>
      <c r="U32" s="644"/>
      <c r="V32" s="644"/>
      <c r="W32" s="644"/>
      <c r="X32" s="644"/>
      <c r="Y32" s="645"/>
      <c r="Z32" s="703">
        <v>4</v>
      </c>
      <c r="AA32" s="703"/>
      <c r="AB32" s="703"/>
      <c r="AC32" s="703"/>
      <c r="AD32" s="704" t="s">
        <v>233</v>
      </c>
      <c r="AE32" s="704"/>
      <c r="AF32" s="704"/>
      <c r="AG32" s="704"/>
      <c r="AH32" s="704"/>
      <c r="AI32" s="704"/>
      <c r="AJ32" s="704"/>
      <c r="AK32" s="704"/>
      <c r="AL32" s="646" t="s">
        <v>223</v>
      </c>
      <c r="AM32" s="647"/>
      <c r="AN32" s="647"/>
      <c r="AO32" s="705"/>
      <c r="AP32" s="735"/>
      <c r="AQ32" s="736"/>
      <c r="AR32" s="736"/>
      <c r="AS32" s="736"/>
      <c r="AT32" s="739"/>
      <c r="AU32" s="211"/>
      <c r="AV32" s="211"/>
      <c r="AW32" s="211"/>
      <c r="AX32" s="653" t="s">
        <v>314</v>
      </c>
      <c r="AY32" s="654"/>
      <c r="AZ32" s="654"/>
      <c r="BA32" s="654"/>
      <c r="BB32" s="654"/>
      <c r="BC32" s="654"/>
      <c r="BD32" s="654"/>
      <c r="BE32" s="654"/>
      <c r="BF32" s="655"/>
      <c r="BG32" s="718">
        <v>99.9</v>
      </c>
      <c r="BH32" s="657"/>
      <c r="BI32" s="657"/>
      <c r="BJ32" s="657"/>
      <c r="BK32" s="657"/>
      <c r="BL32" s="657"/>
      <c r="BM32" s="701">
        <v>97.6</v>
      </c>
      <c r="BN32" s="657"/>
      <c r="BO32" s="657"/>
      <c r="BP32" s="657"/>
      <c r="BQ32" s="694"/>
      <c r="BR32" s="718">
        <v>99.8</v>
      </c>
      <c r="BS32" s="657"/>
      <c r="BT32" s="657"/>
      <c r="BU32" s="657"/>
      <c r="BV32" s="657"/>
      <c r="BW32" s="657"/>
      <c r="BX32" s="701">
        <v>97.6</v>
      </c>
      <c r="BY32" s="657"/>
      <c r="BZ32" s="657"/>
      <c r="CA32" s="657"/>
      <c r="CB32" s="694"/>
      <c r="CD32" s="729"/>
      <c r="CE32" s="730"/>
      <c r="CF32" s="685" t="s">
        <v>315</v>
      </c>
      <c r="CG32" s="682"/>
      <c r="CH32" s="682"/>
      <c r="CI32" s="682"/>
      <c r="CJ32" s="682"/>
      <c r="CK32" s="682"/>
      <c r="CL32" s="682"/>
      <c r="CM32" s="682"/>
      <c r="CN32" s="682"/>
      <c r="CO32" s="682"/>
      <c r="CP32" s="682"/>
      <c r="CQ32" s="683"/>
      <c r="CR32" s="641" t="s">
        <v>223</v>
      </c>
      <c r="CS32" s="644"/>
      <c r="CT32" s="644"/>
      <c r="CU32" s="644"/>
      <c r="CV32" s="644"/>
      <c r="CW32" s="644"/>
      <c r="CX32" s="644"/>
      <c r="CY32" s="645"/>
      <c r="CZ32" s="646" t="s">
        <v>223</v>
      </c>
      <c r="DA32" s="675"/>
      <c r="DB32" s="675"/>
      <c r="DC32" s="676"/>
      <c r="DD32" s="649" t="s">
        <v>223</v>
      </c>
      <c r="DE32" s="644"/>
      <c r="DF32" s="644"/>
      <c r="DG32" s="644"/>
      <c r="DH32" s="644"/>
      <c r="DI32" s="644"/>
      <c r="DJ32" s="644"/>
      <c r="DK32" s="645"/>
      <c r="DL32" s="649" t="s">
        <v>233</v>
      </c>
      <c r="DM32" s="644"/>
      <c r="DN32" s="644"/>
      <c r="DO32" s="644"/>
      <c r="DP32" s="644"/>
      <c r="DQ32" s="644"/>
      <c r="DR32" s="644"/>
      <c r="DS32" s="644"/>
      <c r="DT32" s="644"/>
      <c r="DU32" s="644"/>
      <c r="DV32" s="645"/>
      <c r="DW32" s="646" t="s">
        <v>223</v>
      </c>
      <c r="DX32" s="675"/>
      <c r="DY32" s="675"/>
      <c r="DZ32" s="675"/>
      <c r="EA32" s="675"/>
      <c r="EB32" s="675"/>
      <c r="EC32" s="677"/>
    </row>
    <row r="33" spans="2:133" ht="11.25" customHeight="1" x14ac:dyDescent="0.2">
      <c r="B33" s="638" t="s">
        <v>316</v>
      </c>
      <c r="C33" s="639"/>
      <c r="D33" s="639"/>
      <c r="E33" s="639"/>
      <c r="F33" s="639"/>
      <c r="G33" s="639"/>
      <c r="H33" s="639"/>
      <c r="I33" s="639"/>
      <c r="J33" s="639"/>
      <c r="K33" s="639"/>
      <c r="L33" s="639"/>
      <c r="M33" s="639"/>
      <c r="N33" s="639"/>
      <c r="O33" s="639"/>
      <c r="P33" s="639"/>
      <c r="Q33" s="640"/>
      <c r="R33" s="641">
        <v>151712</v>
      </c>
      <c r="S33" s="644"/>
      <c r="T33" s="644"/>
      <c r="U33" s="644"/>
      <c r="V33" s="644"/>
      <c r="W33" s="644"/>
      <c r="X33" s="644"/>
      <c r="Y33" s="645"/>
      <c r="Z33" s="703">
        <v>3.8</v>
      </c>
      <c r="AA33" s="703"/>
      <c r="AB33" s="703"/>
      <c r="AC33" s="703"/>
      <c r="AD33" s="704" t="s">
        <v>223</v>
      </c>
      <c r="AE33" s="704"/>
      <c r="AF33" s="704"/>
      <c r="AG33" s="704"/>
      <c r="AH33" s="704"/>
      <c r="AI33" s="704"/>
      <c r="AJ33" s="704"/>
      <c r="AK33" s="704"/>
      <c r="AL33" s="646" t="s">
        <v>223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317</v>
      </c>
      <c r="CE33" s="682"/>
      <c r="CF33" s="682"/>
      <c r="CG33" s="682"/>
      <c r="CH33" s="682"/>
      <c r="CI33" s="682"/>
      <c r="CJ33" s="682"/>
      <c r="CK33" s="682"/>
      <c r="CL33" s="682"/>
      <c r="CM33" s="682"/>
      <c r="CN33" s="682"/>
      <c r="CO33" s="682"/>
      <c r="CP33" s="682"/>
      <c r="CQ33" s="683"/>
      <c r="CR33" s="641">
        <v>1657631</v>
      </c>
      <c r="CS33" s="642"/>
      <c r="CT33" s="642"/>
      <c r="CU33" s="642"/>
      <c r="CV33" s="642"/>
      <c r="CW33" s="642"/>
      <c r="CX33" s="642"/>
      <c r="CY33" s="643"/>
      <c r="CZ33" s="646">
        <v>43.3</v>
      </c>
      <c r="DA33" s="675"/>
      <c r="DB33" s="675"/>
      <c r="DC33" s="676"/>
      <c r="DD33" s="649">
        <v>1327088</v>
      </c>
      <c r="DE33" s="642"/>
      <c r="DF33" s="642"/>
      <c r="DG33" s="642"/>
      <c r="DH33" s="642"/>
      <c r="DI33" s="642"/>
      <c r="DJ33" s="642"/>
      <c r="DK33" s="643"/>
      <c r="DL33" s="649">
        <v>1115037</v>
      </c>
      <c r="DM33" s="642"/>
      <c r="DN33" s="642"/>
      <c r="DO33" s="642"/>
      <c r="DP33" s="642"/>
      <c r="DQ33" s="642"/>
      <c r="DR33" s="642"/>
      <c r="DS33" s="642"/>
      <c r="DT33" s="642"/>
      <c r="DU33" s="642"/>
      <c r="DV33" s="643"/>
      <c r="DW33" s="646">
        <v>50</v>
      </c>
      <c r="DX33" s="675"/>
      <c r="DY33" s="675"/>
      <c r="DZ33" s="675"/>
      <c r="EA33" s="675"/>
      <c r="EB33" s="675"/>
      <c r="EC33" s="677"/>
    </row>
    <row r="34" spans="2:133" ht="11.25" customHeight="1" x14ac:dyDescent="0.2">
      <c r="B34" s="638" t="s">
        <v>318</v>
      </c>
      <c r="C34" s="639"/>
      <c r="D34" s="639"/>
      <c r="E34" s="639"/>
      <c r="F34" s="639"/>
      <c r="G34" s="639"/>
      <c r="H34" s="639"/>
      <c r="I34" s="639"/>
      <c r="J34" s="639"/>
      <c r="K34" s="639"/>
      <c r="L34" s="639"/>
      <c r="M34" s="639"/>
      <c r="N34" s="639"/>
      <c r="O34" s="639"/>
      <c r="P34" s="639"/>
      <c r="Q34" s="640"/>
      <c r="R34" s="641">
        <v>154776</v>
      </c>
      <c r="S34" s="644"/>
      <c r="T34" s="644"/>
      <c r="U34" s="644"/>
      <c r="V34" s="644"/>
      <c r="W34" s="644"/>
      <c r="X34" s="644"/>
      <c r="Y34" s="645"/>
      <c r="Z34" s="703">
        <v>3.9</v>
      </c>
      <c r="AA34" s="703"/>
      <c r="AB34" s="703"/>
      <c r="AC34" s="703"/>
      <c r="AD34" s="704">
        <v>1527</v>
      </c>
      <c r="AE34" s="704"/>
      <c r="AF34" s="704"/>
      <c r="AG34" s="704"/>
      <c r="AH34" s="704"/>
      <c r="AI34" s="704"/>
      <c r="AJ34" s="704"/>
      <c r="AK34" s="704"/>
      <c r="AL34" s="646">
        <v>0.1</v>
      </c>
      <c r="AM34" s="647"/>
      <c r="AN34" s="647"/>
      <c r="AO34" s="705"/>
      <c r="AP34" s="214"/>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41">
        <v>623262</v>
      </c>
      <c r="CS34" s="644"/>
      <c r="CT34" s="644"/>
      <c r="CU34" s="644"/>
      <c r="CV34" s="644"/>
      <c r="CW34" s="644"/>
      <c r="CX34" s="644"/>
      <c r="CY34" s="645"/>
      <c r="CZ34" s="646">
        <v>16.3</v>
      </c>
      <c r="DA34" s="675"/>
      <c r="DB34" s="675"/>
      <c r="DC34" s="676"/>
      <c r="DD34" s="649">
        <v>545976</v>
      </c>
      <c r="DE34" s="644"/>
      <c r="DF34" s="644"/>
      <c r="DG34" s="644"/>
      <c r="DH34" s="644"/>
      <c r="DI34" s="644"/>
      <c r="DJ34" s="644"/>
      <c r="DK34" s="645"/>
      <c r="DL34" s="649">
        <v>471171</v>
      </c>
      <c r="DM34" s="644"/>
      <c r="DN34" s="644"/>
      <c r="DO34" s="644"/>
      <c r="DP34" s="644"/>
      <c r="DQ34" s="644"/>
      <c r="DR34" s="644"/>
      <c r="DS34" s="644"/>
      <c r="DT34" s="644"/>
      <c r="DU34" s="644"/>
      <c r="DV34" s="645"/>
      <c r="DW34" s="646">
        <v>21.1</v>
      </c>
      <c r="DX34" s="675"/>
      <c r="DY34" s="675"/>
      <c r="DZ34" s="675"/>
      <c r="EA34" s="675"/>
      <c r="EB34" s="675"/>
      <c r="EC34" s="677"/>
    </row>
    <row r="35" spans="2:133" ht="11.25" customHeight="1" x14ac:dyDescent="0.2">
      <c r="B35" s="638" t="s">
        <v>322</v>
      </c>
      <c r="C35" s="639"/>
      <c r="D35" s="639"/>
      <c r="E35" s="639"/>
      <c r="F35" s="639"/>
      <c r="G35" s="639"/>
      <c r="H35" s="639"/>
      <c r="I35" s="639"/>
      <c r="J35" s="639"/>
      <c r="K35" s="639"/>
      <c r="L35" s="639"/>
      <c r="M35" s="639"/>
      <c r="N35" s="639"/>
      <c r="O35" s="639"/>
      <c r="P35" s="639"/>
      <c r="Q35" s="640"/>
      <c r="R35" s="641">
        <v>728200</v>
      </c>
      <c r="S35" s="644"/>
      <c r="T35" s="644"/>
      <c r="U35" s="644"/>
      <c r="V35" s="644"/>
      <c r="W35" s="644"/>
      <c r="X35" s="644"/>
      <c r="Y35" s="645"/>
      <c r="Z35" s="703">
        <v>18.399999999999999</v>
      </c>
      <c r="AA35" s="703"/>
      <c r="AB35" s="703"/>
      <c r="AC35" s="703"/>
      <c r="AD35" s="704" t="s">
        <v>223</v>
      </c>
      <c r="AE35" s="704"/>
      <c r="AF35" s="704"/>
      <c r="AG35" s="704"/>
      <c r="AH35" s="704"/>
      <c r="AI35" s="704"/>
      <c r="AJ35" s="704"/>
      <c r="AK35" s="704"/>
      <c r="AL35" s="646" t="s">
        <v>230</v>
      </c>
      <c r="AM35" s="647"/>
      <c r="AN35" s="647"/>
      <c r="AO35" s="705"/>
      <c r="AP35" s="214"/>
      <c r="AQ35" s="709" t="s">
        <v>323</v>
      </c>
      <c r="AR35" s="710"/>
      <c r="AS35" s="710"/>
      <c r="AT35" s="710"/>
      <c r="AU35" s="710"/>
      <c r="AV35" s="710"/>
      <c r="AW35" s="710"/>
      <c r="AX35" s="710"/>
      <c r="AY35" s="711"/>
      <c r="AZ35" s="706">
        <v>164685</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68380</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41">
        <v>58296</v>
      </c>
      <c r="CS35" s="642"/>
      <c r="CT35" s="642"/>
      <c r="CU35" s="642"/>
      <c r="CV35" s="642"/>
      <c r="CW35" s="642"/>
      <c r="CX35" s="642"/>
      <c r="CY35" s="643"/>
      <c r="CZ35" s="646">
        <v>1.5</v>
      </c>
      <c r="DA35" s="675"/>
      <c r="DB35" s="675"/>
      <c r="DC35" s="676"/>
      <c r="DD35" s="649">
        <v>48212</v>
      </c>
      <c r="DE35" s="642"/>
      <c r="DF35" s="642"/>
      <c r="DG35" s="642"/>
      <c r="DH35" s="642"/>
      <c r="DI35" s="642"/>
      <c r="DJ35" s="642"/>
      <c r="DK35" s="643"/>
      <c r="DL35" s="649">
        <v>48212</v>
      </c>
      <c r="DM35" s="642"/>
      <c r="DN35" s="642"/>
      <c r="DO35" s="642"/>
      <c r="DP35" s="642"/>
      <c r="DQ35" s="642"/>
      <c r="DR35" s="642"/>
      <c r="DS35" s="642"/>
      <c r="DT35" s="642"/>
      <c r="DU35" s="642"/>
      <c r="DV35" s="643"/>
      <c r="DW35" s="646">
        <v>2.2000000000000002</v>
      </c>
      <c r="DX35" s="675"/>
      <c r="DY35" s="675"/>
      <c r="DZ35" s="675"/>
      <c r="EA35" s="675"/>
      <c r="EB35" s="675"/>
      <c r="EC35" s="677"/>
    </row>
    <row r="36" spans="2:133" ht="11.25" customHeight="1" x14ac:dyDescent="0.2">
      <c r="B36" s="638" t="s">
        <v>326</v>
      </c>
      <c r="C36" s="639"/>
      <c r="D36" s="639"/>
      <c r="E36" s="639"/>
      <c r="F36" s="639"/>
      <c r="G36" s="639"/>
      <c r="H36" s="639"/>
      <c r="I36" s="639"/>
      <c r="J36" s="639"/>
      <c r="K36" s="639"/>
      <c r="L36" s="639"/>
      <c r="M36" s="639"/>
      <c r="N36" s="639"/>
      <c r="O36" s="639"/>
      <c r="P36" s="639"/>
      <c r="Q36" s="640"/>
      <c r="R36" s="641" t="s">
        <v>230</v>
      </c>
      <c r="S36" s="644"/>
      <c r="T36" s="644"/>
      <c r="U36" s="644"/>
      <c r="V36" s="644"/>
      <c r="W36" s="644"/>
      <c r="X36" s="644"/>
      <c r="Y36" s="645"/>
      <c r="Z36" s="703" t="s">
        <v>223</v>
      </c>
      <c r="AA36" s="703"/>
      <c r="AB36" s="703"/>
      <c r="AC36" s="703"/>
      <c r="AD36" s="704" t="s">
        <v>132</v>
      </c>
      <c r="AE36" s="704"/>
      <c r="AF36" s="704"/>
      <c r="AG36" s="704"/>
      <c r="AH36" s="704"/>
      <c r="AI36" s="704"/>
      <c r="AJ36" s="704"/>
      <c r="AK36" s="704"/>
      <c r="AL36" s="646" t="s">
        <v>223</v>
      </c>
      <c r="AM36" s="647"/>
      <c r="AN36" s="647"/>
      <c r="AO36" s="705"/>
      <c r="AQ36" s="678" t="s">
        <v>327</v>
      </c>
      <c r="AR36" s="679"/>
      <c r="AS36" s="679"/>
      <c r="AT36" s="679"/>
      <c r="AU36" s="679"/>
      <c r="AV36" s="679"/>
      <c r="AW36" s="679"/>
      <c r="AX36" s="679"/>
      <c r="AY36" s="680"/>
      <c r="AZ36" s="641">
        <v>33581</v>
      </c>
      <c r="BA36" s="644"/>
      <c r="BB36" s="644"/>
      <c r="BC36" s="644"/>
      <c r="BD36" s="642"/>
      <c r="BE36" s="642"/>
      <c r="BF36" s="681"/>
      <c r="BG36" s="685" t="s">
        <v>328</v>
      </c>
      <c r="BH36" s="682"/>
      <c r="BI36" s="682"/>
      <c r="BJ36" s="682"/>
      <c r="BK36" s="682"/>
      <c r="BL36" s="682"/>
      <c r="BM36" s="682"/>
      <c r="BN36" s="682"/>
      <c r="BO36" s="682"/>
      <c r="BP36" s="682"/>
      <c r="BQ36" s="682"/>
      <c r="BR36" s="682"/>
      <c r="BS36" s="682"/>
      <c r="BT36" s="682"/>
      <c r="BU36" s="683"/>
      <c r="BV36" s="641">
        <v>68380</v>
      </c>
      <c r="BW36" s="644"/>
      <c r="BX36" s="644"/>
      <c r="BY36" s="644"/>
      <c r="BZ36" s="644"/>
      <c r="CA36" s="644"/>
      <c r="CB36" s="684"/>
      <c r="CD36" s="685" t="s">
        <v>329</v>
      </c>
      <c r="CE36" s="682"/>
      <c r="CF36" s="682"/>
      <c r="CG36" s="682"/>
      <c r="CH36" s="682"/>
      <c r="CI36" s="682"/>
      <c r="CJ36" s="682"/>
      <c r="CK36" s="682"/>
      <c r="CL36" s="682"/>
      <c r="CM36" s="682"/>
      <c r="CN36" s="682"/>
      <c r="CO36" s="682"/>
      <c r="CP36" s="682"/>
      <c r="CQ36" s="683"/>
      <c r="CR36" s="641">
        <v>684337</v>
      </c>
      <c r="CS36" s="644"/>
      <c r="CT36" s="644"/>
      <c r="CU36" s="644"/>
      <c r="CV36" s="644"/>
      <c r="CW36" s="644"/>
      <c r="CX36" s="644"/>
      <c r="CY36" s="645"/>
      <c r="CZ36" s="646">
        <v>17.899999999999999</v>
      </c>
      <c r="DA36" s="675"/>
      <c r="DB36" s="675"/>
      <c r="DC36" s="676"/>
      <c r="DD36" s="649">
        <v>489656</v>
      </c>
      <c r="DE36" s="644"/>
      <c r="DF36" s="644"/>
      <c r="DG36" s="644"/>
      <c r="DH36" s="644"/>
      <c r="DI36" s="644"/>
      <c r="DJ36" s="644"/>
      <c r="DK36" s="645"/>
      <c r="DL36" s="649">
        <v>451651</v>
      </c>
      <c r="DM36" s="644"/>
      <c r="DN36" s="644"/>
      <c r="DO36" s="644"/>
      <c r="DP36" s="644"/>
      <c r="DQ36" s="644"/>
      <c r="DR36" s="644"/>
      <c r="DS36" s="644"/>
      <c r="DT36" s="644"/>
      <c r="DU36" s="644"/>
      <c r="DV36" s="645"/>
      <c r="DW36" s="646">
        <v>20.2</v>
      </c>
      <c r="DX36" s="675"/>
      <c r="DY36" s="675"/>
      <c r="DZ36" s="675"/>
      <c r="EA36" s="675"/>
      <c r="EB36" s="675"/>
      <c r="EC36" s="677"/>
    </row>
    <row r="37" spans="2:133" ht="11.25" customHeight="1" x14ac:dyDescent="0.2">
      <c r="B37" s="638" t="s">
        <v>330</v>
      </c>
      <c r="C37" s="639"/>
      <c r="D37" s="639"/>
      <c r="E37" s="639"/>
      <c r="F37" s="639"/>
      <c r="G37" s="639"/>
      <c r="H37" s="639"/>
      <c r="I37" s="639"/>
      <c r="J37" s="639"/>
      <c r="K37" s="639"/>
      <c r="L37" s="639"/>
      <c r="M37" s="639"/>
      <c r="N37" s="639"/>
      <c r="O37" s="639"/>
      <c r="P37" s="639"/>
      <c r="Q37" s="640"/>
      <c r="R37" s="641">
        <v>99300</v>
      </c>
      <c r="S37" s="644"/>
      <c r="T37" s="644"/>
      <c r="U37" s="644"/>
      <c r="V37" s="644"/>
      <c r="W37" s="644"/>
      <c r="X37" s="644"/>
      <c r="Y37" s="645"/>
      <c r="Z37" s="703">
        <v>2.5</v>
      </c>
      <c r="AA37" s="703"/>
      <c r="AB37" s="703"/>
      <c r="AC37" s="703"/>
      <c r="AD37" s="704" t="s">
        <v>223</v>
      </c>
      <c r="AE37" s="704"/>
      <c r="AF37" s="704"/>
      <c r="AG37" s="704"/>
      <c r="AH37" s="704"/>
      <c r="AI37" s="704"/>
      <c r="AJ37" s="704"/>
      <c r="AK37" s="704"/>
      <c r="AL37" s="646" t="s">
        <v>223</v>
      </c>
      <c r="AM37" s="647"/>
      <c r="AN37" s="647"/>
      <c r="AO37" s="705"/>
      <c r="AQ37" s="678" t="s">
        <v>331</v>
      </c>
      <c r="AR37" s="679"/>
      <c r="AS37" s="679"/>
      <c r="AT37" s="679"/>
      <c r="AU37" s="679"/>
      <c r="AV37" s="679"/>
      <c r="AW37" s="679"/>
      <c r="AX37" s="679"/>
      <c r="AY37" s="680"/>
      <c r="AZ37" s="641">
        <v>13327</v>
      </c>
      <c r="BA37" s="644"/>
      <c r="BB37" s="644"/>
      <c r="BC37" s="644"/>
      <c r="BD37" s="642"/>
      <c r="BE37" s="642"/>
      <c r="BF37" s="681"/>
      <c r="BG37" s="685" t="s">
        <v>332</v>
      </c>
      <c r="BH37" s="682"/>
      <c r="BI37" s="682"/>
      <c r="BJ37" s="682"/>
      <c r="BK37" s="682"/>
      <c r="BL37" s="682"/>
      <c r="BM37" s="682"/>
      <c r="BN37" s="682"/>
      <c r="BO37" s="682"/>
      <c r="BP37" s="682"/>
      <c r="BQ37" s="682"/>
      <c r="BR37" s="682"/>
      <c r="BS37" s="682"/>
      <c r="BT37" s="682"/>
      <c r="BU37" s="683"/>
      <c r="BV37" s="641">
        <v>603</v>
      </c>
      <c r="BW37" s="644"/>
      <c r="BX37" s="644"/>
      <c r="BY37" s="644"/>
      <c r="BZ37" s="644"/>
      <c r="CA37" s="644"/>
      <c r="CB37" s="684"/>
      <c r="CD37" s="685" t="s">
        <v>333</v>
      </c>
      <c r="CE37" s="682"/>
      <c r="CF37" s="682"/>
      <c r="CG37" s="682"/>
      <c r="CH37" s="682"/>
      <c r="CI37" s="682"/>
      <c r="CJ37" s="682"/>
      <c r="CK37" s="682"/>
      <c r="CL37" s="682"/>
      <c r="CM37" s="682"/>
      <c r="CN37" s="682"/>
      <c r="CO37" s="682"/>
      <c r="CP37" s="682"/>
      <c r="CQ37" s="683"/>
      <c r="CR37" s="641">
        <v>219911</v>
      </c>
      <c r="CS37" s="642"/>
      <c r="CT37" s="642"/>
      <c r="CU37" s="642"/>
      <c r="CV37" s="642"/>
      <c r="CW37" s="642"/>
      <c r="CX37" s="642"/>
      <c r="CY37" s="643"/>
      <c r="CZ37" s="646">
        <v>5.7</v>
      </c>
      <c r="DA37" s="675"/>
      <c r="DB37" s="675"/>
      <c r="DC37" s="676"/>
      <c r="DD37" s="649">
        <v>219451</v>
      </c>
      <c r="DE37" s="642"/>
      <c r="DF37" s="642"/>
      <c r="DG37" s="642"/>
      <c r="DH37" s="642"/>
      <c r="DI37" s="642"/>
      <c r="DJ37" s="642"/>
      <c r="DK37" s="643"/>
      <c r="DL37" s="649">
        <v>219451</v>
      </c>
      <c r="DM37" s="642"/>
      <c r="DN37" s="642"/>
      <c r="DO37" s="642"/>
      <c r="DP37" s="642"/>
      <c r="DQ37" s="642"/>
      <c r="DR37" s="642"/>
      <c r="DS37" s="642"/>
      <c r="DT37" s="642"/>
      <c r="DU37" s="642"/>
      <c r="DV37" s="643"/>
      <c r="DW37" s="646">
        <v>9.8000000000000007</v>
      </c>
      <c r="DX37" s="675"/>
      <c r="DY37" s="675"/>
      <c r="DZ37" s="675"/>
      <c r="EA37" s="675"/>
      <c r="EB37" s="675"/>
      <c r="EC37" s="677"/>
    </row>
    <row r="38" spans="2:133" ht="11.25" customHeight="1" x14ac:dyDescent="0.2">
      <c r="B38" s="653" t="s">
        <v>334</v>
      </c>
      <c r="C38" s="654"/>
      <c r="D38" s="654"/>
      <c r="E38" s="654"/>
      <c r="F38" s="654"/>
      <c r="G38" s="654"/>
      <c r="H38" s="654"/>
      <c r="I38" s="654"/>
      <c r="J38" s="654"/>
      <c r="K38" s="654"/>
      <c r="L38" s="654"/>
      <c r="M38" s="654"/>
      <c r="N38" s="654"/>
      <c r="O38" s="654"/>
      <c r="P38" s="654"/>
      <c r="Q38" s="655"/>
      <c r="R38" s="656">
        <v>3959364</v>
      </c>
      <c r="S38" s="693"/>
      <c r="T38" s="693"/>
      <c r="U38" s="693"/>
      <c r="V38" s="693"/>
      <c r="W38" s="693"/>
      <c r="X38" s="693"/>
      <c r="Y38" s="698"/>
      <c r="Z38" s="699">
        <v>100</v>
      </c>
      <c r="AA38" s="699"/>
      <c r="AB38" s="699"/>
      <c r="AC38" s="699"/>
      <c r="AD38" s="700">
        <v>2132595</v>
      </c>
      <c r="AE38" s="700"/>
      <c r="AF38" s="700"/>
      <c r="AG38" s="700"/>
      <c r="AH38" s="700"/>
      <c r="AI38" s="700"/>
      <c r="AJ38" s="700"/>
      <c r="AK38" s="700"/>
      <c r="AL38" s="659">
        <v>100</v>
      </c>
      <c r="AM38" s="701"/>
      <c r="AN38" s="701"/>
      <c r="AO38" s="702"/>
      <c r="AQ38" s="678" t="s">
        <v>335</v>
      </c>
      <c r="AR38" s="679"/>
      <c r="AS38" s="679"/>
      <c r="AT38" s="679"/>
      <c r="AU38" s="679"/>
      <c r="AV38" s="679"/>
      <c r="AW38" s="679"/>
      <c r="AX38" s="679"/>
      <c r="AY38" s="680"/>
      <c r="AZ38" s="641">
        <v>6886</v>
      </c>
      <c r="BA38" s="644"/>
      <c r="BB38" s="644"/>
      <c r="BC38" s="644"/>
      <c r="BD38" s="642"/>
      <c r="BE38" s="642"/>
      <c r="BF38" s="681"/>
      <c r="BG38" s="685" t="s">
        <v>336</v>
      </c>
      <c r="BH38" s="682"/>
      <c r="BI38" s="682"/>
      <c r="BJ38" s="682"/>
      <c r="BK38" s="682"/>
      <c r="BL38" s="682"/>
      <c r="BM38" s="682"/>
      <c r="BN38" s="682"/>
      <c r="BO38" s="682"/>
      <c r="BP38" s="682"/>
      <c r="BQ38" s="682"/>
      <c r="BR38" s="682"/>
      <c r="BS38" s="682"/>
      <c r="BT38" s="682"/>
      <c r="BU38" s="683"/>
      <c r="BV38" s="641">
        <v>1851</v>
      </c>
      <c r="BW38" s="644"/>
      <c r="BX38" s="644"/>
      <c r="BY38" s="644"/>
      <c r="BZ38" s="644"/>
      <c r="CA38" s="644"/>
      <c r="CB38" s="684"/>
      <c r="CD38" s="685" t="s">
        <v>337</v>
      </c>
      <c r="CE38" s="682"/>
      <c r="CF38" s="682"/>
      <c r="CG38" s="682"/>
      <c r="CH38" s="682"/>
      <c r="CI38" s="682"/>
      <c r="CJ38" s="682"/>
      <c r="CK38" s="682"/>
      <c r="CL38" s="682"/>
      <c r="CM38" s="682"/>
      <c r="CN38" s="682"/>
      <c r="CO38" s="682"/>
      <c r="CP38" s="682"/>
      <c r="CQ38" s="683"/>
      <c r="CR38" s="641">
        <v>164685</v>
      </c>
      <c r="CS38" s="644"/>
      <c r="CT38" s="644"/>
      <c r="CU38" s="644"/>
      <c r="CV38" s="644"/>
      <c r="CW38" s="644"/>
      <c r="CX38" s="644"/>
      <c r="CY38" s="645"/>
      <c r="CZ38" s="646">
        <v>4.3</v>
      </c>
      <c r="DA38" s="675"/>
      <c r="DB38" s="675"/>
      <c r="DC38" s="676"/>
      <c r="DD38" s="649">
        <v>150245</v>
      </c>
      <c r="DE38" s="644"/>
      <c r="DF38" s="644"/>
      <c r="DG38" s="644"/>
      <c r="DH38" s="644"/>
      <c r="DI38" s="644"/>
      <c r="DJ38" s="644"/>
      <c r="DK38" s="645"/>
      <c r="DL38" s="649">
        <v>144003</v>
      </c>
      <c r="DM38" s="644"/>
      <c r="DN38" s="644"/>
      <c r="DO38" s="644"/>
      <c r="DP38" s="644"/>
      <c r="DQ38" s="644"/>
      <c r="DR38" s="644"/>
      <c r="DS38" s="644"/>
      <c r="DT38" s="644"/>
      <c r="DU38" s="644"/>
      <c r="DV38" s="645"/>
      <c r="DW38" s="646">
        <v>6.5</v>
      </c>
      <c r="DX38" s="675"/>
      <c r="DY38" s="675"/>
      <c r="DZ38" s="675"/>
      <c r="EA38" s="675"/>
      <c r="EB38" s="675"/>
      <c r="EC38" s="677"/>
    </row>
    <row r="39" spans="2:133" ht="11.25" customHeight="1" x14ac:dyDescent="0.2">
      <c r="AQ39" s="678" t="s">
        <v>338</v>
      </c>
      <c r="AR39" s="679"/>
      <c r="AS39" s="679"/>
      <c r="AT39" s="679"/>
      <c r="AU39" s="679"/>
      <c r="AV39" s="679"/>
      <c r="AW39" s="679"/>
      <c r="AX39" s="679"/>
      <c r="AY39" s="680"/>
      <c r="AZ39" s="641" t="s">
        <v>223</v>
      </c>
      <c r="BA39" s="644"/>
      <c r="BB39" s="644"/>
      <c r="BC39" s="644"/>
      <c r="BD39" s="642"/>
      <c r="BE39" s="642"/>
      <c r="BF39" s="681"/>
      <c r="BG39" s="686" t="s">
        <v>339</v>
      </c>
      <c r="BH39" s="687"/>
      <c r="BI39" s="687"/>
      <c r="BJ39" s="687"/>
      <c r="BK39" s="687"/>
      <c r="BL39" s="215"/>
      <c r="BM39" s="682" t="s">
        <v>340</v>
      </c>
      <c r="BN39" s="682"/>
      <c r="BO39" s="682"/>
      <c r="BP39" s="682"/>
      <c r="BQ39" s="682"/>
      <c r="BR39" s="682"/>
      <c r="BS39" s="682"/>
      <c r="BT39" s="682"/>
      <c r="BU39" s="683"/>
      <c r="BV39" s="641">
        <v>189</v>
      </c>
      <c r="BW39" s="644"/>
      <c r="BX39" s="644"/>
      <c r="BY39" s="644"/>
      <c r="BZ39" s="644"/>
      <c r="CA39" s="644"/>
      <c r="CB39" s="684"/>
      <c r="CD39" s="685" t="s">
        <v>341</v>
      </c>
      <c r="CE39" s="682"/>
      <c r="CF39" s="682"/>
      <c r="CG39" s="682"/>
      <c r="CH39" s="682"/>
      <c r="CI39" s="682"/>
      <c r="CJ39" s="682"/>
      <c r="CK39" s="682"/>
      <c r="CL39" s="682"/>
      <c r="CM39" s="682"/>
      <c r="CN39" s="682"/>
      <c r="CO39" s="682"/>
      <c r="CP39" s="682"/>
      <c r="CQ39" s="683"/>
      <c r="CR39" s="641">
        <v>117051</v>
      </c>
      <c r="CS39" s="642"/>
      <c r="CT39" s="642"/>
      <c r="CU39" s="642"/>
      <c r="CV39" s="642"/>
      <c r="CW39" s="642"/>
      <c r="CX39" s="642"/>
      <c r="CY39" s="643"/>
      <c r="CZ39" s="646">
        <v>3.1</v>
      </c>
      <c r="DA39" s="675"/>
      <c r="DB39" s="675"/>
      <c r="DC39" s="676"/>
      <c r="DD39" s="649">
        <v>92999</v>
      </c>
      <c r="DE39" s="642"/>
      <c r="DF39" s="642"/>
      <c r="DG39" s="642"/>
      <c r="DH39" s="642"/>
      <c r="DI39" s="642"/>
      <c r="DJ39" s="642"/>
      <c r="DK39" s="643"/>
      <c r="DL39" s="649" t="s">
        <v>223</v>
      </c>
      <c r="DM39" s="642"/>
      <c r="DN39" s="642"/>
      <c r="DO39" s="642"/>
      <c r="DP39" s="642"/>
      <c r="DQ39" s="642"/>
      <c r="DR39" s="642"/>
      <c r="DS39" s="642"/>
      <c r="DT39" s="642"/>
      <c r="DU39" s="642"/>
      <c r="DV39" s="643"/>
      <c r="DW39" s="646" t="s">
        <v>223</v>
      </c>
      <c r="DX39" s="675"/>
      <c r="DY39" s="675"/>
      <c r="DZ39" s="675"/>
      <c r="EA39" s="675"/>
      <c r="EB39" s="675"/>
      <c r="EC39" s="677"/>
    </row>
    <row r="40" spans="2:133" ht="11.25" customHeight="1" x14ac:dyDescent="0.2">
      <c r="AQ40" s="678" t="s">
        <v>342</v>
      </c>
      <c r="AR40" s="679"/>
      <c r="AS40" s="679"/>
      <c r="AT40" s="679"/>
      <c r="AU40" s="679"/>
      <c r="AV40" s="679"/>
      <c r="AW40" s="679"/>
      <c r="AX40" s="679"/>
      <c r="AY40" s="680"/>
      <c r="AZ40" s="641">
        <v>27001</v>
      </c>
      <c r="BA40" s="644"/>
      <c r="BB40" s="644"/>
      <c r="BC40" s="644"/>
      <c r="BD40" s="642"/>
      <c r="BE40" s="642"/>
      <c r="BF40" s="681"/>
      <c r="BG40" s="686"/>
      <c r="BH40" s="687"/>
      <c r="BI40" s="687"/>
      <c r="BJ40" s="687"/>
      <c r="BK40" s="687"/>
      <c r="BL40" s="215"/>
      <c r="BM40" s="682" t="s">
        <v>343</v>
      </c>
      <c r="BN40" s="682"/>
      <c r="BO40" s="682"/>
      <c r="BP40" s="682"/>
      <c r="BQ40" s="682"/>
      <c r="BR40" s="682"/>
      <c r="BS40" s="682"/>
      <c r="BT40" s="682"/>
      <c r="BU40" s="683"/>
      <c r="BV40" s="641">
        <v>98</v>
      </c>
      <c r="BW40" s="644"/>
      <c r="BX40" s="644"/>
      <c r="BY40" s="644"/>
      <c r="BZ40" s="644"/>
      <c r="CA40" s="644"/>
      <c r="CB40" s="684"/>
      <c r="CD40" s="685" t="s">
        <v>344</v>
      </c>
      <c r="CE40" s="682"/>
      <c r="CF40" s="682"/>
      <c r="CG40" s="682"/>
      <c r="CH40" s="682"/>
      <c r="CI40" s="682"/>
      <c r="CJ40" s="682"/>
      <c r="CK40" s="682"/>
      <c r="CL40" s="682"/>
      <c r="CM40" s="682"/>
      <c r="CN40" s="682"/>
      <c r="CO40" s="682"/>
      <c r="CP40" s="682"/>
      <c r="CQ40" s="683"/>
      <c r="CR40" s="641">
        <v>10000</v>
      </c>
      <c r="CS40" s="644"/>
      <c r="CT40" s="644"/>
      <c r="CU40" s="644"/>
      <c r="CV40" s="644"/>
      <c r="CW40" s="644"/>
      <c r="CX40" s="644"/>
      <c r="CY40" s="645"/>
      <c r="CZ40" s="646">
        <v>0.3</v>
      </c>
      <c r="DA40" s="675"/>
      <c r="DB40" s="675"/>
      <c r="DC40" s="676"/>
      <c r="DD40" s="649" t="s">
        <v>223</v>
      </c>
      <c r="DE40" s="644"/>
      <c r="DF40" s="644"/>
      <c r="DG40" s="644"/>
      <c r="DH40" s="644"/>
      <c r="DI40" s="644"/>
      <c r="DJ40" s="644"/>
      <c r="DK40" s="645"/>
      <c r="DL40" s="649" t="s">
        <v>223</v>
      </c>
      <c r="DM40" s="644"/>
      <c r="DN40" s="644"/>
      <c r="DO40" s="644"/>
      <c r="DP40" s="644"/>
      <c r="DQ40" s="644"/>
      <c r="DR40" s="644"/>
      <c r="DS40" s="644"/>
      <c r="DT40" s="644"/>
      <c r="DU40" s="644"/>
      <c r="DV40" s="645"/>
      <c r="DW40" s="646" t="s">
        <v>223</v>
      </c>
      <c r="DX40" s="675"/>
      <c r="DY40" s="675"/>
      <c r="DZ40" s="675"/>
      <c r="EA40" s="675"/>
      <c r="EB40" s="675"/>
      <c r="EC40" s="677"/>
    </row>
    <row r="41" spans="2:133" ht="11.25" customHeight="1" x14ac:dyDescent="0.2">
      <c r="AQ41" s="690" t="s">
        <v>345</v>
      </c>
      <c r="AR41" s="691"/>
      <c r="AS41" s="691"/>
      <c r="AT41" s="691"/>
      <c r="AU41" s="691"/>
      <c r="AV41" s="691"/>
      <c r="AW41" s="691"/>
      <c r="AX41" s="691"/>
      <c r="AY41" s="692"/>
      <c r="AZ41" s="656">
        <v>83890</v>
      </c>
      <c r="BA41" s="693"/>
      <c r="BB41" s="693"/>
      <c r="BC41" s="693"/>
      <c r="BD41" s="657"/>
      <c r="BE41" s="657"/>
      <c r="BF41" s="694"/>
      <c r="BG41" s="688"/>
      <c r="BH41" s="689"/>
      <c r="BI41" s="689"/>
      <c r="BJ41" s="689"/>
      <c r="BK41" s="689"/>
      <c r="BL41" s="216"/>
      <c r="BM41" s="695" t="s">
        <v>346</v>
      </c>
      <c r="BN41" s="695"/>
      <c r="BO41" s="695"/>
      <c r="BP41" s="695"/>
      <c r="BQ41" s="695"/>
      <c r="BR41" s="695"/>
      <c r="BS41" s="695"/>
      <c r="BT41" s="695"/>
      <c r="BU41" s="696"/>
      <c r="BV41" s="656">
        <v>234</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41" t="s">
        <v>230</v>
      </c>
      <c r="CS41" s="642"/>
      <c r="CT41" s="642"/>
      <c r="CU41" s="642"/>
      <c r="CV41" s="642"/>
      <c r="CW41" s="642"/>
      <c r="CX41" s="642"/>
      <c r="CY41" s="643"/>
      <c r="CZ41" s="646" t="s">
        <v>223</v>
      </c>
      <c r="DA41" s="675"/>
      <c r="DB41" s="675"/>
      <c r="DC41" s="676"/>
      <c r="DD41" s="649" t="s">
        <v>223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2">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349</v>
      </c>
      <c r="CE42" s="639"/>
      <c r="CF42" s="639"/>
      <c r="CG42" s="639"/>
      <c r="CH42" s="639"/>
      <c r="CI42" s="639"/>
      <c r="CJ42" s="639"/>
      <c r="CK42" s="639"/>
      <c r="CL42" s="639"/>
      <c r="CM42" s="639"/>
      <c r="CN42" s="639"/>
      <c r="CO42" s="639"/>
      <c r="CP42" s="639"/>
      <c r="CQ42" s="640"/>
      <c r="CR42" s="641">
        <v>1014881</v>
      </c>
      <c r="CS42" s="644"/>
      <c r="CT42" s="644"/>
      <c r="CU42" s="644"/>
      <c r="CV42" s="644"/>
      <c r="CW42" s="644"/>
      <c r="CX42" s="644"/>
      <c r="CY42" s="645"/>
      <c r="CZ42" s="646">
        <v>26.5</v>
      </c>
      <c r="DA42" s="647"/>
      <c r="DB42" s="647"/>
      <c r="DC42" s="648"/>
      <c r="DD42" s="649">
        <v>139401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2">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351</v>
      </c>
      <c r="CE43" s="639"/>
      <c r="CF43" s="639"/>
      <c r="CG43" s="639"/>
      <c r="CH43" s="639"/>
      <c r="CI43" s="639"/>
      <c r="CJ43" s="639"/>
      <c r="CK43" s="639"/>
      <c r="CL43" s="639"/>
      <c r="CM43" s="639"/>
      <c r="CN43" s="639"/>
      <c r="CO43" s="639"/>
      <c r="CP43" s="639"/>
      <c r="CQ43" s="640"/>
      <c r="CR43" s="641">
        <v>10379</v>
      </c>
      <c r="CS43" s="642"/>
      <c r="CT43" s="642"/>
      <c r="CU43" s="642"/>
      <c r="CV43" s="642"/>
      <c r="CW43" s="642"/>
      <c r="CX43" s="642"/>
      <c r="CY43" s="643"/>
      <c r="CZ43" s="646">
        <v>0.3</v>
      </c>
      <c r="DA43" s="675"/>
      <c r="DB43" s="675"/>
      <c r="DC43" s="676"/>
      <c r="DD43" s="649" t="s">
        <v>223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2">
      <c r="B44" s="220" t="s">
        <v>352</v>
      </c>
      <c r="CD44" s="669" t="s">
        <v>303</v>
      </c>
      <c r="CE44" s="670"/>
      <c r="CF44" s="638" t="s">
        <v>353</v>
      </c>
      <c r="CG44" s="639"/>
      <c r="CH44" s="639"/>
      <c r="CI44" s="639"/>
      <c r="CJ44" s="639"/>
      <c r="CK44" s="639"/>
      <c r="CL44" s="639"/>
      <c r="CM44" s="639"/>
      <c r="CN44" s="639"/>
      <c r="CO44" s="639"/>
      <c r="CP44" s="639"/>
      <c r="CQ44" s="640"/>
      <c r="CR44" s="641">
        <v>1014881</v>
      </c>
      <c r="CS44" s="644"/>
      <c r="CT44" s="644"/>
      <c r="CU44" s="644"/>
      <c r="CV44" s="644"/>
      <c r="CW44" s="644"/>
      <c r="CX44" s="644"/>
      <c r="CY44" s="645"/>
      <c r="CZ44" s="646">
        <v>26.5</v>
      </c>
      <c r="DA44" s="647"/>
      <c r="DB44" s="647"/>
      <c r="DC44" s="648"/>
      <c r="DD44" s="649">
        <v>139401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2">
      <c r="CD45" s="671"/>
      <c r="CE45" s="672"/>
      <c r="CF45" s="638" t="s">
        <v>354</v>
      </c>
      <c r="CG45" s="639"/>
      <c r="CH45" s="639"/>
      <c r="CI45" s="639"/>
      <c r="CJ45" s="639"/>
      <c r="CK45" s="639"/>
      <c r="CL45" s="639"/>
      <c r="CM45" s="639"/>
      <c r="CN45" s="639"/>
      <c r="CO45" s="639"/>
      <c r="CP45" s="639"/>
      <c r="CQ45" s="640"/>
      <c r="CR45" s="641">
        <v>872695</v>
      </c>
      <c r="CS45" s="642"/>
      <c r="CT45" s="642"/>
      <c r="CU45" s="642"/>
      <c r="CV45" s="642"/>
      <c r="CW45" s="642"/>
      <c r="CX45" s="642"/>
      <c r="CY45" s="643"/>
      <c r="CZ45" s="646">
        <v>22.8</v>
      </c>
      <c r="DA45" s="675"/>
      <c r="DB45" s="675"/>
      <c r="DC45" s="676"/>
      <c r="DD45" s="649">
        <v>27794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2">
      <c r="CD46" s="671"/>
      <c r="CE46" s="672"/>
      <c r="CF46" s="638" t="s">
        <v>355</v>
      </c>
      <c r="CG46" s="639"/>
      <c r="CH46" s="639"/>
      <c r="CI46" s="639"/>
      <c r="CJ46" s="639"/>
      <c r="CK46" s="639"/>
      <c r="CL46" s="639"/>
      <c r="CM46" s="639"/>
      <c r="CN46" s="639"/>
      <c r="CO46" s="639"/>
      <c r="CP46" s="639"/>
      <c r="CQ46" s="640"/>
      <c r="CR46" s="641">
        <v>130936</v>
      </c>
      <c r="CS46" s="644"/>
      <c r="CT46" s="644"/>
      <c r="CU46" s="644"/>
      <c r="CV46" s="644"/>
      <c r="CW46" s="644"/>
      <c r="CX46" s="644"/>
      <c r="CY46" s="645"/>
      <c r="CZ46" s="646">
        <v>3.4</v>
      </c>
      <c r="DA46" s="647"/>
      <c r="DB46" s="647"/>
      <c r="DC46" s="648"/>
      <c r="DD46" s="649">
        <v>108457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2">
      <c r="CD47" s="671"/>
      <c r="CE47" s="672"/>
      <c r="CF47" s="638" t="s">
        <v>356</v>
      </c>
      <c r="CG47" s="639"/>
      <c r="CH47" s="639"/>
      <c r="CI47" s="639"/>
      <c r="CJ47" s="639"/>
      <c r="CK47" s="639"/>
      <c r="CL47" s="639"/>
      <c r="CM47" s="639"/>
      <c r="CN47" s="639"/>
      <c r="CO47" s="639"/>
      <c r="CP47" s="639"/>
      <c r="CQ47" s="640"/>
      <c r="CR47" s="641" t="s">
        <v>223</v>
      </c>
      <c r="CS47" s="642"/>
      <c r="CT47" s="642"/>
      <c r="CU47" s="642"/>
      <c r="CV47" s="642"/>
      <c r="CW47" s="642"/>
      <c r="CX47" s="642"/>
      <c r="CY47" s="643"/>
      <c r="CZ47" s="646" t="s">
        <v>233</v>
      </c>
      <c r="DA47" s="675"/>
      <c r="DB47" s="675"/>
      <c r="DC47" s="676"/>
      <c r="DD47" s="649" t="s">
        <v>223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0.8" x14ac:dyDescent="0.2">
      <c r="CD48" s="673"/>
      <c r="CE48" s="674"/>
      <c r="CF48" s="638" t="s">
        <v>357</v>
      </c>
      <c r="CG48" s="639"/>
      <c r="CH48" s="639"/>
      <c r="CI48" s="639"/>
      <c r="CJ48" s="639"/>
      <c r="CK48" s="639"/>
      <c r="CL48" s="639"/>
      <c r="CM48" s="639"/>
      <c r="CN48" s="639"/>
      <c r="CO48" s="639"/>
      <c r="CP48" s="639"/>
      <c r="CQ48" s="640"/>
      <c r="CR48" s="641" t="s">
        <v>233</v>
      </c>
      <c r="CS48" s="644"/>
      <c r="CT48" s="644"/>
      <c r="CU48" s="644"/>
      <c r="CV48" s="644"/>
      <c r="CW48" s="644"/>
      <c r="CX48" s="644"/>
      <c r="CY48" s="645"/>
      <c r="CZ48" s="646" t="s">
        <v>223</v>
      </c>
      <c r="DA48" s="647"/>
      <c r="DB48" s="647"/>
      <c r="DC48" s="648"/>
      <c r="DD48" s="649" t="s">
        <v>233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2">
      <c r="CD49" s="653" t="s">
        <v>358</v>
      </c>
      <c r="CE49" s="654"/>
      <c r="CF49" s="654"/>
      <c r="CG49" s="654"/>
      <c r="CH49" s="654"/>
      <c r="CI49" s="654"/>
      <c r="CJ49" s="654"/>
      <c r="CK49" s="654"/>
      <c r="CL49" s="654"/>
      <c r="CM49" s="654"/>
      <c r="CN49" s="654"/>
      <c r="CO49" s="654"/>
      <c r="CP49" s="654"/>
      <c r="CQ49" s="655"/>
      <c r="CR49" s="656">
        <v>3828341</v>
      </c>
      <c r="CS49" s="657"/>
      <c r="CT49" s="657"/>
      <c r="CU49" s="657"/>
      <c r="CV49" s="657"/>
      <c r="CW49" s="657"/>
      <c r="CX49" s="657"/>
      <c r="CY49" s="658"/>
      <c r="CZ49" s="659">
        <v>100</v>
      </c>
      <c r="DA49" s="660"/>
      <c r="DB49" s="660"/>
      <c r="DC49" s="661"/>
      <c r="DD49" s="662">
        <v>2452075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x14ac:dyDescent="0.2"/>
    <row r="51" spans="82:133" ht="10.8" hidden="1" x14ac:dyDescent="0.2"/>
    <row r="52" spans="82:133" ht="10.8" hidden="1" x14ac:dyDescent="0.2"/>
    <row r="53" spans="82:133" ht="10.8" hidden="1" x14ac:dyDescent="0.2"/>
  </sheetData>
  <sheetProtection algorithmName="SHA-512" hashValue="BU6Ooyozi9YYUSgLC6lbJGUb6sWqUrfdpMLMUEVCuJgZAopVWkgkPIFRXMtrbWrO1Qqg6jsiMSuYF/nDO0r2qg==" saltValue="nD6AfU0JoURfbaiJzsHqE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election activeCell="C3" sqref="C3"/>
    </sheetView>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360</v>
      </c>
      <c r="DK2" s="1180"/>
      <c r="DL2" s="1180"/>
      <c r="DM2" s="1180"/>
      <c r="DN2" s="1180"/>
      <c r="DO2" s="1181"/>
      <c r="DP2" s="229"/>
      <c r="DQ2" s="1179" t="s">
        <v>361</v>
      </c>
      <c r="DR2" s="1180"/>
      <c r="DS2" s="1180"/>
      <c r="DT2" s="1180"/>
      <c r="DU2" s="1180"/>
      <c r="DV2" s="1180"/>
      <c r="DW2" s="1180"/>
      <c r="DX2" s="1180"/>
      <c r="DY2" s="1180"/>
      <c r="DZ2" s="1181"/>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1132" t="s">
        <v>362</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1064" t="s">
        <v>364</v>
      </c>
      <c r="B5" s="1065"/>
      <c r="C5" s="1065"/>
      <c r="D5" s="1065"/>
      <c r="E5" s="1065"/>
      <c r="F5" s="1065"/>
      <c r="G5" s="1065"/>
      <c r="H5" s="1065"/>
      <c r="I5" s="1065"/>
      <c r="J5" s="1065"/>
      <c r="K5" s="1065"/>
      <c r="L5" s="1065"/>
      <c r="M5" s="1065"/>
      <c r="N5" s="1065"/>
      <c r="O5" s="1065"/>
      <c r="P5" s="1066"/>
      <c r="Q5" s="1070" t="s">
        <v>365</v>
      </c>
      <c r="R5" s="1071"/>
      <c r="S5" s="1071"/>
      <c r="T5" s="1071"/>
      <c r="U5" s="1072"/>
      <c r="V5" s="1070" t="s">
        <v>366</v>
      </c>
      <c r="W5" s="1071"/>
      <c r="X5" s="1071"/>
      <c r="Y5" s="1071"/>
      <c r="Z5" s="1072"/>
      <c r="AA5" s="1070" t="s">
        <v>367</v>
      </c>
      <c r="AB5" s="1071"/>
      <c r="AC5" s="1071"/>
      <c r="AD5" s="1071"/>
      <c r="AE5" s="1071"/>
      <c r="AF5" s="1182" t="s">
        <v>368</v>
      </c>
      <c r="AG5" s="1071"/>
      <c r="AH5" s="1071"/>
      <c r="AI5" s="1071"/>
      <c r="AJ5" s="1086"/>
      <c r="AK5" s="1071" t="s">
        <v>369</v>
      </c>
      <c r="AL5" s="1071"/>
      <c r="AM5" s="1071"/>
      <c r="AN5" s="1071"/>
      <c r="AO5" s="1072"/>
      <c r="AP5" s="1070" t="s">
        <v>370</v>
      </c>
      <c r="AQ5" s="1071"/>
      <c r="AR5" s="1071"/>
      <c r="AS5" s="1071"/>
      <c r="AT5" s="1072"/>
      <c r="AU5" s="1070" t="s">
        <v>371</v>
      </c>
      <c r="AV5" s="1071"/>
      <c r="AW5" s="1071"/>
      <c r="AX5" s="1071"/>
      <c r="AY5" s="1086"/>
      <c r="AZ5" s="236"/>
      <c r="BA5" s="236"/>
      <c r="BB5" s="236"/>
      <c r="BC5" s="236"/>
      <c r="BD5" s="236"/>
      <c r="BE5" s="237"/>
      <c r="BF5" s="237"/>
      <c r="BG5" s="237"/>
      <c r="BH5" s="237"/>
      <c r="BI5" s="237"/>
      <c r="BJ5" s="237"/>
      <c r="BK5" s="237"/>
      <c r="BL5" s="237"/>
      <c r="BM5" s="237"/>
      <c r="BN5" s="237"/>
      <c r="BO5" s="237"/>
      <c r="BP5" s="237"/>
      <c r="BQ5" s="1064" t="s">
        <v>372</v>
      </c>
      <c r="BR5" s="1065"/>
      <c r="BS5" s="1065"/>
      <c r="BT5" s="1065"/>
      <c r="BU5" s="1065"/>
      <c r="BV5" s="1065"/>
      <c r="BW5" s="1065"/>
      <c r="BX5" s="1065"/>
      <c r="BY5" s="1065"/>
      <c r="BZ5" s="1065"/>
      <c r="CA5" s="1065"/>
      <c r="CB5" s="1065"/>
      <c r="CC5" s="1065"/>
      <c r="CD5" s="1065"/>
      <c r="CE5" s="1065"/>
      <c r="CF5" s="1065"/>
      <c r="CG5" s="1066"/>
      <c r="CH5" s="1070" t="s">
        <v>373</v>
      </c>
      <c r="CI5" s="1071"/>
      <c r="CJ5" s="1071"/>
      <c r="CK5" s="1071"/>
      <c r="CL5" s="1072"/>
      <c r="CM5" s="1070" t="s">
        <v>374</v>
      </c>
      <c r="CN5" s="1071"/>
      <c r="CO5" s="1071"/>
      <c r="CP5" s="1071"/>
      <c r="CQ5" s="1072"/>
      <c r="CR5" s="1070" t="s">
        <v>375</v>
      </c>
      <c r="CS5" s="1071"/>
      <c r="CT5" s="1071"/>
      <c r="CU5" s="1071"/>
      <c r="CV5" s="1072"/>
      <c r="CW5" s="1070" t="s">
        <v>376</v>
      </c>
      <c r="CX5" s="1071"/>
      <c r="CY5" s="1071"/>
      <c r="CZ5" s="1071"/>
      <c r="DA5" s="1072"/>
      <c r="DB5" s="1070" t="s">
        <v>377</v>
      </c>
      <c r="DC5" s="1071"/>
      <c r="DD5" s="1071"/>
      <c r="DE5" s="1071"/>
      <c r="DF5" s="1072"/>
      <c r="DG5" s="1167" t="s">
        <v>378</v>
      </c>
      <c r="DH5" s="1168"/>
      <c r="DI5" s="1168"/>
      <c r="DJ5" s="1168"/>
      <c r="DK5" s="1169"/>
      <c r="DL5" s="1167" t="s">
        <v>379</v>
      </c>
      <c r="DM5" s="1168"/>
      <c r="DN5" s="1168"/>
      <c r="DO5" s="1168"/>
      <c r="DP5" s="1169"/>
      <c r="DQ5" s="1070" t="s">
        <v>380</v>
      </c>
      <c r="DR5" s="1071"/>
      <c r="DS5" s="1071"/>
      <c r="DT5" s="1071"/>
      <c r="DU5" s="1072"/>
      <c r="DV5" s="1070" t="s">
        <v>371</v>
      </c>
      <c r="DW5" s="1071"/>
      <c r="DX5" s="1071"/>
      <c r="DY5" s="1071"/>
      <c r="DZ5" s="1086"/>
      <c r="EA5" s="234"/>
    </row>
    <row r="6" spans="1:131" s="235" customFormat="1" ht="26.25" customHeight="1" thickBot="1" x14ac:dyDescent="0.25">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2">
      <c r="A7" s="238">
        <v>1</v>
      </c>
      <c r="B7" s="1119" t="s">
        <v>381</v>
      </c>
      <c r="C7" s="1120"/>
      <c r="D7" s="1120"/>
      <c r="E7" s="1120"/>
      <c r="F7" s="1120"/>
      <c r="G7" s="1120"/>
      <c r="H7" s="1120"/>
      <c r="I7" s="1120"/>
      <c r="J7" s="1120"/>
      <c r="K7" s="1120"/>
      <c r="L7" s="1120"/>
      <c r="M7" s="1120"/>
      <c r="N7" s="1120"/>
      <c r="O7" s="1120"/>
      <c r="P7" s="1121"/>
      <c r="Q7" s="1173">
        <v>3915</v>
      </c>
      <c r="R7" s="1174"/>
      <c r="S7" s="1174"/>
      <c r="T7" s="1174"/>
      <c r="U7" s="1174"/>
      <c r="V7" s="1174">
        <v>3788</v>
      </c>
      <c r="W7" s="1174"/>
      <c r="X7" s="1174"/>
      <c r="Y7" s="1174"/>
      <c r="Z7" s="1174"/>
      <c r="AA7" s="1174">
        <v>127</v>
      </c>
      <c r="AB7" s="1174"/>
      <c r="AC7" s="1174"/>
      <c r="AD7" s="1174"/>
      <c r="AE7" s="1175"/>
      <c r="AF7" s="1176">
        <v>124</v>
      </c>
      <c r="AG7" s="1177"/>
      <c r="AH7" s="1177"/>
      <c r="AI7" s="1177"/>
      <c r="AJ7" s="1178"/>
      <c r="AK7" s="1160" t="s">
        <v>564</v>
      </c>
      <c r="AL7" s="1161"/>
      <c r="AM7" s="1161"/>
      <c r="AN7" s="1161"/>
      <c r="AO7" s="1161"/>
      <c r="AP7" s="1161">
        <v>4175</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562</v>
      </c>
      <c r="BT7" s="1165"/>
      <c r="BU7" s="1165"/>
      <c r="BV7" s="1165"/>
      <c r="BW7" s="1165"/>
      <c r="BX7" s="1165"/>
      <c r="BY7" s="1165"/>
      <c r="BZ7" s="1165"/>
      <c r="CA7" s="1165"/>
      <c r="CB7" s="1165"/>
      <c r="CC7" s="1165"/>
      <c r="CD7" s="1165"/>
      <c r="CE7" s="1165"/>
      <c r="CF7" s="1165"/>
      <c r="CG7" s="1166"/>
      <c r="CH7" s="1157">
        <v>10</v>
      </c>
      <c r="CI7" s="1158"/>
      <c r="CJ7" s="1158"/>
      <c r="CK7" s="1158"/>
      <c r="CL7" s="1159"/>
      <c r="CM7" s="1157">
        <v>158</v>
      </c>
      <c r="CN7" s="1158"/>
      <c r="CO7" s="1158"/>
      <c r="CP7" s="1158"/>
      <c r="CQ7" s="1159"/>
      <c r="CR7" s="1157">
        <v>120</v>
      </c>
      <c r="CS7" s="1158"/>
      <c r="CT7" s="1158"/>
      <c r="CU7" s="1158"/>
      <c r="CV7" s="1159"/>
      <c r="CW7" s="1157" t="s">
        <v>501</v>
      </c>
      <c r="CX7" s="1158"/>
      <c r="CY7" s="1158"/>
      <c r="CZ7" s="1158"/>
      <c r="DA7" s="1159"/>
      <c r="DB7" s="1157" t="s">
        <v>501</v>
      </c>
      <c r="DC7" s="1158"/>
      <c r="DD7" s="1158"/>
      <c r="DE7" s="1158"/>
      <c r="DF7" s="1159"/>
      <c r="DG7" s="1157" t="s">
        <v>501</v>
      </c>
      <c r="DH7" s="1158"/>
      <c r="DI7" s="1158"/>
      <c r="DJ7" s="1158"/>
      <c r="DK7" s="1159"/>
      <c r="DL7" s="1157" t="s">
        <v>501</v>
      </c>
      <c r="DM7" s="1158"/>
      <c r="DN7" s="1158"/>
      <c r="DO7" s="1158"/>
      <c r="DP7" s="1159"/>
      <c r="DQ7" s="1157" t="s">
        <v>501</v>
      </c>
      <c r="DR7" s="1158"/>
      <c r="DS7" s="1158"/>
      <c r="DT7" s="1158"/>
      <c r="DU7" s="1159"/>
      <c r="DV7" s="1184"/>
      <c r="DW7" s="1185"/>
      <c r="DX7" s="1185"/>
      <c r="DY7" s="1185"/>
      <c r="DZ7" s="1186"/>
      <c r="EA7" s="234"/>
    </row>
    <row r="8" spans="1:131" s="235" customFormat="1" ht="26.25" customHeight="1" x14ac:dyDescent="0.2">
      <c r="A8" s="241">
        <v>2</v>
      </c>
      <c r="B8" s="1106" t="s">
        <v>382</v>
      </c>
      <c r="C8" s="1107"/>
      <c r="D8" s="1107"/>
      <c r="E8" s="1107"/>
      <c r="F8" s="1107"/>
      <c r="G8" s="1107"/>
      <c r="H8" s="1107"/>
      <c r="I8" s="1107"/>
      <c r="J8" s="1107"/>
      <c r="K8" s="1107"/>
      <c r="L8" s="1107"/>
      <c r="M8" s="1107"/>
      <c r="N8" s="1107"/>
      <c r="O8" s="1107"/>
      <c r="P8" s="1108"/>
      <c r="Q8" s="1112">
        <v>66</v>
      </c>
      <c r="R8" s="1113"/>
      <c r="S8" s="1113"/>
      <c r="T8" s="1113"/>
      <c r="U8" s="1113"/>
      <c r="V8" s="1113">
        <v>62</v>
      </c>
      <c r="W8" s="1113"/>
      <c r="X8" s="1113"/>
      <c r="Y8" s="1113"/>
      <c r="Z8" s="1113"/>
      <c r="AA8" s="1113">
        <v>4</v>
      </c>
      <c r="AB8" s="1113"/>
      <c r="AC8" s="1113"/>
      <c r="AD8" s="1113"/>
      <c r="AE8" s="1114"/>
      <c r="AF8" s="1088">
        <v>4</v>
      </c>
      <c r="AG8" s="1089"/>
      <c r="AH8" s="1089"/>
      <c r="AI8" s="1089"/>
      <c r="AJ8" s="1090"/>
      <c r="AK8" s="1155" t="s">
        <v>564</v>
      </c>
      <c r="AL8" s="1156"/>
      <c r="AM8" s="1156"/>
      <c r="AN8" s="1156"/>
      <c r="AO8" s="1156"/>
      <c r="AP8" s="1156" t="s">
        <v>564</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561</v>
      </c>
      <c r="BT8" s="1084"/>
      <c r="BU8" s="1084"/>
      <c r="BV8" s="1084"/>
      <c r="BW8" s="1084"/>
      <c r="BX8" s="1084"/>
      <c r="BY8" s="1084"/>
      <c r="BZ8" s="1084"/>
      <c r="CA8" s="1084"/>
      <c r="CB8" s="1084"/>
      <c r="CC8" s="1084"/>
      <c r="CD8" s="1084"/>
      <c r="CE8" s="1084"/>
      <c r="CF8" s="1084"/>
      <c r="CG8" s="1085"/>
      <c r="CH8" s="1058">
        <v>64</v>
      </c>
      <c r="CI8" s="1059"/>
      <c r="CJ8" s="1059"/>
      <c r="CK8" s="1059"/>
      <c r="CL8" s="1060"/>
      <c r="CM8" s="1058">
        <v>732</v>
      </c>
      <c r="CN8" s="1059"/>
      <c r="CO8" s="1059"/>
      <c r="CP8" s="1059"/>
      <c r="CQ8" s="1060"/>
      <c r="CR8" s="1058">
        <v>100</v>
      </c>
      <c r="CS8" s="1059"/>
      <c r="CT8" s="1059"/>
      <c r="CU8" s="1059"/>
      <c r="CV8" s="1060"/>
      <c r="CW8" s="1058" t="s">
        <v>501</v>
      </c>
      <c r="CX8" s="1059"/>
      <c r="CY8" s="1059"/>
      <c r="CZ8" s="1059"/>
      <c r="DA8" s="1060"/>
      <c r="DB8" s="1058" t="s">
        <v>501</v>
      </c>
      <c r="DC8" s="1059"/>
      <c r="DD8" s="1059"/>
      <c r="DE8" s="1059"/>
      <c r="DF8" s="1060"/>
      <c r="DG8" s="1058" t="s">
        <v>501</v>
      </c>
      <c r="DH8" s="1059"/>
      <c r="DI8" s="1059"/>
      <c r="DJ8" s="1059"/>
      <c r="DK8" s="1060"/>
      <c r="DL8" s="1058" t="s">
        <v>501</v>
      </c>
      <c r="DM8" s="1059"/>
      <c r="DN8" s="1059"/>
      <c r="DO8" s="1059"/>
      <c r="DP8" s="1060"/>
      <c r="DQ8" s="1058" t="s">
        <v>501</v>
      </c>
      <c r="DR8" s="1059"/>
      <c r="DS8" s="1059"/>
      <c r="DT8" s="1059"/>
      <c r="DU8" s="1060"/>
      <c r="DV8" s="1061"/>
      <c r="DW8" s="1062"/>
      <c r="DX8" s="1062"/>
      <c r="DY8" s="1062"/>
      <c r="DZ8" s="1063"/>
      <c r="EA8" s="234"/>
    </row>
    <row r="9" spans="1:131" s="235" customFormat="1" ht="26.25" customHeight="1" x14ac:dyDescent="0.2">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563</v>
      </c>
      <c r="BT9" s="1084"/>
      <c r="BU9" s="1084"/>
      <c r="BV9" s="1084"/>
      <c r="BW9" s="1084"/>
      <c r="BX9" s="1084"/>
      <c r="BY9" s="1084"/>
      <c r="BZ9" s="1084"/>
      <c r="CA9" s="1084"/>
      <c r="CB9" s="1084"/>
      <c r="CC9" s="1084"/>
      <c r="CD9" s="1084"/>
      <c r="CE9" s="1084"/>
      <c r="CF9" s="1084"/>
      <c r="CG9" s="1085"/>
      <c r="CH9" s="1058">
        <v>14</v>
      </c>
      <c r="CI9" s="1059"/>
      <c r="CJ9" s="1059"/>
      <c r="CK9" s="1059"/>
      <c r="CL9" s="1060"/>
      <c r="CM9" s="1058">
        <v>101</v>
      </c>
      <c r="CN9" s="1059"/>
      <c r="CO9" s="1059"/>
      <c r="CP9" s="1059"/>
      <c r="CQ9" s="1060"/>
      <c r="CR9" s="1058">
        <v>40</v>
      </c>
      <c r="CS9" s="1059"/>
      <c r="CT9" s="1059"/>
      <c r="CU9" s="1059"/>
      <c r="CV9" s="1060"/>
      <c r="CW9" s="1058" t="s">
        <v>501</v>
      </c>
      <c r="CX9" s="1059"/>
      <c r="CY9" s="1059"/>
      <c r="CZ9" s="1059"/>
      <c r="DA9" s="1060"/>
      <c r="DB9" s="1058" t="s">
        <v>501</v>
      </c>
      <c r="DC9" s="1059"/>
      <c r="DD9" s="1059"/>
      <c r="DE9" s="1059"/>
      <c r="DF9" s="1060"/>
      <c r="DG9" s="1058" t="s">
        <v>501</v>
      </c>
      <c r="DH9" s="1059"/>
      <c r="DI9" s="1059"/>
      <c r="DJ9" s="1059"/>
      <c r="DK9" s="1060"/>
      <c r="DL9" s="1058" t="s">
        <v>501</v>
      </c>
      <c r="DM9" s="1059"/>
      <c r="DN9" s="1059"/>
      <c r="DO9" s="1059"/>
      <c r="DP9" s="1060"/>
      <c r="DQ9" s="1058" t="s">
        <v>501</v>
      </c>
      <c r="DR9" s="1059"/>
      <c r="DS9" s="1059"/>
      <c r="DT9" s="1059"/>
      <c r="DU9" s="1060"/>
      <c r="DV9" s="1061"/>
      <c r="DW9" s="1062"/>
      <c r="DX9" s="1062"/>
      <c r="DY9" s="1062"/>
      <c r="DZ9" s="1063"/>
      <c r="EA9" s="234"/>
    </row>
    <row r="10" spans="1:131" s="235" customFormat="1" ht="26.25" customHeight="1" x14ac:dyDescent="0.2">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2">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2">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2">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2">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2">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2">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2">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2">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2">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2">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5">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2">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383</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5">
      <c r="A23" s="244" t="s">
        <v>384</v>
      </c>
      <c r="B23" s="1013" t="s">
        <v>385</v>
      </c>
      <c r="C23" s="1014"/>
      <c r="D23" s="1014"/>
      <c r="E23" s="1014"/>
      <c r="F23" s="1014"/>
      <c r="G23" s="1014"/>
      <c r="H23" s="1014"/>
      <c r="I23" s="1014"/>
      <c r="J23" s="1014"/>
      <c r="K23" s="1014"/>
      <c r="L23" s="1014"/>
      <c r="M23" s="1014"/>
      <c r="N23" s="1014"/>
      <c r="O23" s="1014"/>
      <c r="P23" s="1015"/>
      <c r="Q23" s="1137">
        <v>3959</v>
      </c>
      <c r="R23" s="1138"/>
      <c r="S23" s="1138"/>
      <c r="T23" s="1138"/>
      <c r="U23" s="1138"/>
      <c r="V23" s="1138">
        <v>3828</v>
      </c>
      <c r="W23" s="1138"/>
      <c r="X23" s="1138"/>
      <c r="Y23" s="1138"/>
      <c r="Z23" s="1138"/>
      <c r="AA23" s="1138">
        <v>131</v>
      </c>
      <c r="AB23" s="1138"/>
      <c r="AC23" s="1138"/>
      <c r="AD23" s="1138"/>
      <c r="AE23" s="1139"/>
      <c r="AF23" s="1140">
        <v>128</v>
      </c>
      <c r="AG23" s="1138"/>
      <c r="AH23" s="1138"/>
      <c r="AI23" s="1138"/>
      <c r="AJ23" s="1141"/>
      <c r="AK23" s="1142"/>
      <c r="AL23" s="1143"/>
      <c r="AM23" s="1143"/>
      <c r="AN23" s="1143"/>
      <c r="AO23" s="1143"/>
      <c r="AP23" s="1138">
        <v>4175</v>
      </c>
      <c r="AQ23" s="1138"/>
      <c r="AR23" s="1138"/>
      <c r="AS23" s="1138"/>
      <c r="AT23" s="1138"/>
      <c r="AU23" s="1144"/>
      <c r="AV23" s="1144"/>
      <c r="AW23" s="1144"/>
      <c r="AX23" s="1144"/>
      <c r="AY23" s="1145"/>
      <c r="AZ23" s="1134" t="s">
        <v>223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2">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5">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2">
      <c r="A26" s="1064" t="s">
        <v>364</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371</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5">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2">
      <c r="A28" s="246">
        <v>1</v>
      </c>
      <c r="B28" s="1119" t="s">
        <v>396</v>
      </c>
      <c r="C28" s="1120"/>
      <c r="D28" s="1120"/>
      <c r="E28" s="1120"/>
      <c r="F28" s="1120"/>
      <c r="G28" s="1120"/>
      <c r="H28" s="1120"/>
      <c r="I28" s="1120"/>
      <c r="J28" s="1120"/>
      <c r="K28" s="1120"/>
      <c r="L28" s="1120"/>
      <c r="M28" s="1120"/>
      <c r="N28" s="1120"/>
      <c r="O28" s="1120"/>
      <c r="P28" s="1121"/>
      <c r="Q28" s="1122">
        <v>952</v>
      </c>
      <c r="R28" s="1123"/>
      <c r="S28" s="1123"/>
      <c r="T28" s="1123"/>
      <c r="U28" s="1123"/>
      <c r="V28" s="1123">
        <v>883</v>
      </c>
      <c r="W28" s="1123"/>
      <c r="X28" s="1123"/>
      <c r="Y28" s="1123"/>
      <c r="Z28" s="1123"/>
      <c r="AA28" s="1123">
        <v>68</v>
      </c>
      <c r="AB28" s="1123"/>
      <c r="AC28" s="1123"/>
      <c r="AD28" s="1123"/>
      <c r="AE28" s="1124"/>
      <c r="AF28" s="1125">
        <v>68</v>
      </c>
      <c r="AG28" s="1123"/>
      <c r="AH28" s="1123"/>
      <c r="AI28" s="1123"/>
      <c r="AJ28" s="1126"/>
      <c r="AK28" s="1127">
        <v>27</v>
      </c>
      <c r="AL28" s="1115"/>
      <c r="AM28" s="1115"/>
      <c r="AN28" s="1115"/>
      <c r="AO28" s="1115"/>
      <c r="AP28" s="1115" t="s">
        <v>564</v>
      </c>
      <c r="AQ28" s="1115"/>
      <c r="AR28" s="1115"/>
      <c r="AS28" s="1115"/>
      <c r="AT28" s="1115"/>
      <c r="AU28" s="1115" t="s">
        <v>564</v>
      </c>
      <c r="AV28" s="1115"/>
      <c r="AW28" s="1115"/>
      <c r="AX28" s="1115"/>
      <c r="AY28" s="1115"/>
      <c r="AZ28" s="1116" t="s">
        <v>564</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2">
      <c r="A29" s="246">
        <v>2</v>
      </c>
      <c r="B29" s="1106" t="s">
        <v>397</v>
      </c>
      <c r="C29" s="1107"/>
      <c r="D29" s="1107"/>
      <c r="E29" s="1107"/>
      <c r="F29" s="1107"/>
      <c r="G29" s="1107"/>
      <c r="H29" s="1107"/>
      <c r="I29" s="1107"/>
      <c r="J29" s="1107"/>
      <c r="K29" s="1107"/>
      <c r="L29" s="1107"/>
      <c r="M29" s="1107"/>
      <c r="N29" s="1107"/>
      <c r="O29" s="1107"/>
      <c r="P29" s="1108"/>
      <c r="Q29" s="1112">
        <v>263</v>
      </c>
      <c r="R29" s="1113"/>
      <c r="S29" s="1113"/>
      <c r="T29" s="1113"/>
      <c r="U29" s="1113"/>
      <c r="V29" s="1113">
        <v>248</v>
      </c>
      <c r="W29" s="1113"/>
      <c r="X29" s="1113"/>
      <c r="Y29" s="1113"/>
      <c r="Z29" s="1113"/>
      <c r="AA29" s="1113">
        <v>15</v>
      </c>
      <c r="AB29" s="1113"/>
      <c r="AC29" s="1113"/>
      <c r="AD29" s="1113"/>
      <c r="AE29" s="1114"/>
      <c r="AF29" s="1088">
        <v>15</v>
      </c>
      <c r="AG29" s="1089"/>
      <c r="AH29" s="1089"/>
      <c r="AI29" s="1089"/>
      <c r="AJ29" s="1090"/>
      <c r="AK29" s="1049">
        <v>41</v>
      </c>
      <c r="AL29" s="1040"/>
      <c r="AM29" s="1040"/>
      <c r="AN29" s="1040"/>
      <c r="AO29" s="1040"/>
      <c r="AP29" s="1040" t="s">
        <v>564</v>
      </c>
      <c r="AQ29" s="1040"/>
      <c r="AR29" s="1040"/>
      <c r="AS29" s="1040"/>
      <c r="AT29" s="1040"/>
      <c r="AU29" s="1040" t="s">
        <v>564</v>
      </c>
      <c r="AV29" s="1040"/>
      <c r="AW29" s="1040"/>
      <c r="AX29" s="1040"/>
      <c r="AY29" s="1040"/>
      <c r="AZ29" s="1111" t="s">
        <v>564</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2">
      <c r="A30" s="246">
        <v>3</v>
      </c>
      <c r="B30" s="1106" t="s">
        <v>398</v>
      </c>
      <c r="C30" s="1107"/>
      <c r="D30" s="1107"/>
      <c r="E30" s="1107"/>
      <c r="F30" s="1107"/>
      <c r="G30" s="1107"/>
      <c r="H30" s="1107"/>
      <c r="I30" s="1107"/>
      <c r="J30" s="1107"/>
      <c r="K30" s="1107"/>
      <c r="L30" s="1107"/>
      <c r="M30" s="1107"/>
      <c r="N30" s="1107"/>
      <c r="O30" s="1107"/>
      <c r="P30" s="1108"/>
      <c r="Q30" s="1112">
        <v>273</v>
      </c>
      <c r="R30" s="1113"/>
      <c r="S30" s="1113"/>
      <c r="T30" s="1113"/>
      <c r="U30" s="1113"/>
      <c r="V30" s="1113">
        <v>249</v>
      </c>
      <c r="W30" s="1113"/>
      <c r="X30" s="1113"/>
      <c r="Y30" s="1113"/>
      <c r="Z30" s="1113"/>
      <c r="AA30" s="1113">
        <v>24</v>
      </c>
      <c r="AB30" s="1113"/>
      <c r="AC30" s="1113"/>
      <c r="AD30" s="1113"/>
      <c r="AE30" s="1114"/>
      <c r="AF30" s="1088">
        <v>24</v>
      </c>
      <c r="AG30" s="1089"/>
      <c r="AH30" s="1089"/>
      <c r="AI30" s="1089"/>
      <c r="AJ30" s="1090"/>
      <c r="AK30" s="1049">
        <v>34</v>
      </c>
      <c r="AL30" s="1040"/>
      <c r="AM30" s="1040"/>
      <c r="AN30" s="1040"/>
      <c r="AO30" s="1040"/>
      <c r="AP30" s="1040">
        <v>106</v>
      </c>
      <c r="AQ30" s="1040"/>
      <c r="AR30" s="1040"/>
      <c r="AS30" s="1040"/>
      <c r="AT30" s="1040"/>
      <c r="AU30" s="1040">
        <v>12</v>
      </c>
      <c r="AV30" s="1040"/>
      <c r="AW30" s="1040"/>
      <c r="AX30" s="1040"/>
      <c r="AY30" s="1040"/>
      <c r="AZ30" s="1111" t="s">
        <v>564</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2">
      <c r="A31" s="246">
        <v>4</v>
      </c>
      <c r="B31" s="1106" t="s">
        <v>399</v>
      </c>
      <c r="C31" s="1107"/>
      <c r="D31" s="1107"/>
      <c r="E31" s="1107"/>
      <c r="F31" s="1107"/>
      <c r="G31" s="1107"/>
      <c r="H31" s="1107"/>
      <c r="I31" s="1107"/>
      <c r="J31" s="1107"/>
      <c r="K31" s="1107"/>
      <c r="L31" s="1107"/>
      <c r="M31" s="1107"/>
      <c r="N31" s="1107"/>
      <c r="O31" s="1107"/>
      <c r="P31" s="1108"/>
      <c r="Q31" s="1112">
        <v>96</v>
      </c>
      <c r="R31" s="1113"/>
      <c r="S31" s="1113"/>
      <c r="T31" s="1113"/>
      <c r="U31" s="1113"/>
      <c r="V31" s="1113">
        <v>62</v>
      </c>
      <c r="W31" s="1113"/>
      <c r="X31" s="1113"/>
      <c r="Y31" s="1113"/>
      <c r="Z31" s="1113"/>
      <c r="AA31" s="1113">
        <v>34</v>
      </c>
      <c r="AB31" s="1113"/>
      <c r="AC31" s="1113"/>
      <c r="AD31" s="1113"/>
      <c r="AE31" s="1114"/>
      <c r="AF31" s="1088">
        <v>34</v>
      </c>
      <c r="AG31" s="1089"/>
      <c r="AH31" s="1089"/>
      <c r="AI31" s="1089"/>
      <c r="AJ31" s="1090"/>
      <c r="AK31" s="1049">
        <v>8</v>
      </c>
      <c r="AL31" s="1040"/>
      <c r="AM31" s="1040"/>
      <c r="AN31" s="1040"/>
      <c r="AO31" s="1040"/>
      <c r="AP31" s="1040" t="s">
        <v>564</v>
      </c>
      <c r="AQ31" s="1040"/>
      <c r="AR31" s="1040"/>
      <c r="AS31" s="1040"/>
      <c r="AT31" s="1040"/>
      <c r="AU31" s="1040" t="s">
        <v>564</v>
      </c>
      <c r="AV31" s="1040"/>
      <c r="AW31" s="1040"/>
      <c r="AX31" s="1040"/>
      <c r="AY31" s="1040"/>
      <c r="AZ31" s="1111" t="s">
        <v>564</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2">
      <c r="A32" s="246">
        <v>5</v>
      </c>
      <c r="B32" s="1106" t="s">
        <v>400</v>
      </c>
      <c r="C32" s="1107"/>
      <c r="D32" s="1107"/>
      <c r="E32" s="1107"/>
      <c r="F32" s="1107"/>
      <c r="G32" s="1107"/>
      <c r="H32" s="1107"/>
      <c r="I32" s="1107"/>
      <c r="J32" s="1107"/>
      <c r="K32" s="1107"/>
      <c r="L32" s="1107"/>
      <c r="M32" s="1107"/>
      <c r="N32" s="1107"/>
      <c r="O32" s="1107"/>
      <c r="P32" s="1108"/>
      <c r="Q32" s="1112">
        <v>272</v>
      </c>
      <c r="R32" s="1113"/>
      <c r="S32" s="1113"/>
      <c r="T32" s="1113"/>
      <c r="U32" s="1113"/>
      <c r="V32" s="1113">
        <v>272</v>
      </c>
      <c r="W32" s="1113"/>
      <c r="X32" s="1113"/>
      <c r="Y32" s="1113"/>
      <c r="Z32" s="1113"/>
      <c r="AA32" s="1113">
        <v>0</v>
      </c>
      <c r="AB32" s="1113"/>
      <c r="AC32" s="1113"/>
      <c r="AD32" s="1113"/>
      <c r="AE32" s="1114"/>
      <c r="AF32" s="1088">
        <v>0</v>
      </c>
      <c r="AG32" s="1089"/>
      <c r="AH32" s="1089"/>
      <c r="AI32" s="1089"/>
      <c r="AJ32" s="1090"/>
      <c r="AK32" s="1049">
        <v>7</v>
      </c>
      <c r="AL32" s="1040"/>
      <c r="AM32" s="1040"/>
      <c r="AN32" s="1040"/>
      <c r="AO32" s="1040"/>
      <c r="AP32" s="1040">
        <v>305</v>
      </c>
      <c r="AQ32" s="1040"/>
      <c r="AR32" s="1040"/>
      <c r="AS32" s="1040"/>
      <c r="AT32" s="1040"/>
      <c r="AU32" s="1040">
        <v>66</v>
      </c>
      <c r="AV32" s="1040"/>
      <c r="AW32" s="1040"/>
      <c r="AX32" s="1040"/>
      <c r="AY32" s="1040"/>
      <c r="AZ32" s="1111" t="s">
        <v>564</v>
      </c>
      <c r="BA32" s="1111"/>
      <c r="BB32" s="1111"/>
      <c r="BC32" s="1111"/>
      <c r="BD32" s="1111"/>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2">
      <c r="A33" s="246">
        <v>6</v>
      </c>
      <c r="B33" s="1106" t="s">
        <v>402</v>
      </c>
      <c r="C33" s="1107"/>
      <c r="D33" s="1107"/>
      <c r="E33" s="1107"/>
      <c r="F33" s="1107"/>
      <c r="G33" s="1107"/>
      <c r="H33" s="1107"/>
      <c r="I33" s="1107"/>
      <c r="J33" s="1107"/>
      <c r="K33" s="1107"/>
      <c r="L33" s="1107"/>
      <c r="M33" s="1107"/>
      <c r="N33" s="1107"/>
      <c r="O33" s="1107"/>
      <c r="P33" s="1108"/>
      <c r="Q33" s="1112">
        <v>207</v>
      </c>
      <c r="R33" s="1113"/>
      <c r="S33" s="1113"/>
      <c r="T33" s="1113"/>
      <c r="U33" s="1113"/>
      <c r="V33" s="1113">
        <v>199</v>
      </c>
      <c r="W33" s="1113"/>
      <c r="X33" s="1113"/>
      <c r="Y33" s="1113"/>
      <c r="Z33" s="1113"/>
      <c r="AA33" s="1113">
        <v>8</v>
      </c>
      <c r="AB33" s="1113"/>
      <c r="AC33" s="1113"/>
      <c r="AD33" s="1113"/>
      <c r="AE33" s="1114"/>
      <c r="AF33" s="1088">
        <v>8</v>
      </c>
      <c r="AG33" s="1089"/>
      <c r="AH33" s="1089"/>
      <c r="AI33" s="1089"/>
      <c r="AJ33" s="1090"/>
      <c r="AK33" s="1049">
        <v>13</v>
      </c>
      <c r="AL33" s="1040"/>
      <c r="AM33" s="1040"/>
      <c r="AN33" s="1040"/>
      <c r="AO33" s="1040"/>
      <c r="AP33" s="1040">
        <v>675</v>
      </c>
      <c r="AQ33" s="1040"/>
      <c r="AR33" s="1040"/>
      <c r="AS33" s="1040"/>
      <c r="AT33" s="1040"/>
      <c r="AU33" s="1040">
        <v>151</v>
      </c>
      <c r="AV33" s="1040"/>
      <c r="AW33" s="1040"/>
      <c r="AX33" s="1040"/>
      <c r="AY33" s="1040"/>
      <c r="AZ33" s="1111" t="s">
        <v>564</v>
      </c>
      <c r="BA33" s="1111"/>
      <c r="BB33" s="1111"/>
      <c r="BC33" s="1111"/>
      <c r="BD33" s="1111"/>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2">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2">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2">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2">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2">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2">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2">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2">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2">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2">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2">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2">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2">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2">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2">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2">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2">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2">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2">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2">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2">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2">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2">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2">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2">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2">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2">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5">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2">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5">
      <c r="A63" s="244" t="s">
        <v>384</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150</v>
      </c>
      <c r="AG63" s="1028"/>
      <c r="AH63" s="1028"/>
      <c r="AI63" s="1028"/>
      <c r="AJ63" s="1099"/>
      <c r="AK63" s="1100"/>
      <c r="AL63" s="1032"/>
      <c r="AM63" s="1032"/>
      <c r="AN63" s="1032"/>
      <c r="AO63" s="1032"/>
      <c r="AP63" s="1028">
        <v>1086</v>
      </c>
      <c r="AQ63" s="1028"/>
      <c r="AR63" s="1028"/>
      <c r="AS63" s="1028"/>
      <c r="AT63" s="1028"/>
      <c r="AU63" s="1028">
        <v>229</v>
      </c>
      <c r="AV63" s="1028"/>
      <c r="AW63" s="1028"/>
      <c r="AX63" s="1028"/>
      <c r="AY63" s="1028"/>
      <c r="AZ63" s="1094"/>
      <c r="BA63" s="1094"/>
      <c r="BB63" s="1094"/>
      <c r="BC63" s="1094"/>
      <c r="BD63" s="1094"/>
      <c r="BE63" s="1029"/>
      <c r="BF63" s="1029"/>
      <c r="BG63" s="1029"/>
      <c r="BH63" s="1029"/>
      <c r="BI63" s="1030"/>
      <c r="BJ63" s="1095" t="s">
        <v>223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5">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2">
      <c r="A66" s="1064" t="s">
        <v>406</v>
      </c>
      <c r="B66" s="1065"/>
      <c r="C66" s="1065"/>
      <c r="D66" s="1065"/>
      <c r="E66" s="1065"/>
      <c r="F66" s="1065"/>
      <c r="G66" s="1065"/>
      <c r="H66" s="1065"/>
      <c r="I66" s="1065"/>
      <c r="J66" s="1065"/>
      <c r="K66" s="1065"/>
      <c r="L66" s="1065"/>
      <c r="M66" s="1065"/>
      <c r="N66" s="1065"/>
      <c r="O66" s="1065"/>
      <c r="P66" s="1066"/>
      <c r="Q66" s="1070" t="s">
        <v>407</v>
      </c>
      <c r="R66" s="1071"/>
      <c r="S66" s="1071"/>
      <c r="T66" s="1071"/>
      <c r="U66" s="1072"/>
      <c r="V66" s="1070" t="s">
        <v>408</v>
      </c>
      <c r="W66" s="1071"/>
      <c r="X66" s="1071"/>
      <c r="Y66" s="1071"/>
      <c r="Z66" s="1072"/>
      <c r="AA66" s="1070" t="s">
        <v>409</v>
      </c>
      <c r="AB66" s="1071"/>
      <c r="AC66" s="1071"/>
      <c r="AD66" s="1071"/>
      <c r="AE66" s="1072"/>
      <c r="AF66" s="1076" t="s">
        <v>391</v>
      </c>
      <c r="AG66" s="1077"/>
      <c r="AH66" s="1077"/>
      <c r="AI66" s="1077"/>
      <c r="AJ66" s="1078"/>
      <c r="AK66" s="1070" t="s">
        <v>392</v>
      </c>
      <c r="AL66" s="1065"/>
      <c r="AM66" s="1065"/>
      <c r="AN66" s="1065"/>
      <c r="AO66" s="1066"/>
      <c r="AP66" s="1070" t="s">
        <v>393</v>
      </c>
      <c r="AQ66" s="1071"/>
      <c r="AR66" s="1071"/>
      <c r="AS66" s="1071"/>
      <c r="AT66" s="1072"/>
      <c r="AU66" s="1070" t="s">
        <v>410</v>
      </c>
      <c r="AV66" s="1071"/>
      <c r="AW66" s="1071"/>
      <c r="AX66" s="1071"/>
      <c r="AY66" s="1072"/>
      <c r="AZ66" s="1070" t="s">
        <v>371</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5">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2">
      <c r="A68" s="238">
        <v>1</v>
      </c>
      <c r="B68" s="1054" t="s">
        <v>565</v>
      </c>
      <c r="C68" s="1055"/>
      <c r="D68" s="1055"/>
      <c r="E68" s="1055"/>
      <c r="F68" s="1055"/>
      <c r="G68" s="1055"/>
      <c r="H68" s="1055"/>
      <c r="I68" s="1055"/>
      <c r="J68" s="1055"/>
      <c r="K68" s="1055"/>
      <c r="L68" s="1055"/>
      <c r="M68" s="1055"/>
      <c r="N68" s="1055"/>
      <c r="O68" s="1055"/>
      <c r="P68" s="1056"/>
      <c r="Q68" s="1057">
        <v>10130</v>
      </c>
      <c r="R68" s="1051"/>
      <c r="S68" s="1051"/>
      <c r="T68" s="1051"/>
      <c r="U68" s="1051"/>
      <c r="V68" s="1051">
        <v>9908</v>
      </c>
      <c r="W68" s="1051"/>
      <c r="X68" s="1051"/>
      <c r="Y68" s="1051"/>
      <c r="Z68" s="1051"/>
      <c r="AA68" s="1051">
        <v>222</v>
      </c>
      <c r="AB68" s="1051"/>
      <c r="AC68" s="1051"/>
      <c r="AD68" s="1051"/>
      <c r="AE68" s="1051"/>
      <c r="AF68" s="1051">
        <v>222</v>
      </c>
      <c r="AG68" s="1051"/>
      <c r="AH68" s="1051"/>
      <c r="AI68" s="1051"/>
      <c r="AJ68" s="1051"/>
      <c r="AK68" s="1051">
        <v>640</v>
      </c>
      <c r="AL68" s="1051"/>
      <c r="AM68" s="1051"/>
      <c r="AN68" s="1051"/>
      <c r="AO68" s="1051"/>
      <c r="AP68" s="1051" t="s">
        <v>578</v>
      </c>
      <c r="AQ68" s="1051"/>
      <c r="AR68" s="1051"/>
      <c r="AS68" s="1051"/>
      <c r="AT68" s="1051"/>
      <c r="AU68" s="1051" t="s">
        <v>578</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2">
      <c r="A69" s="241">
        <v>2</v>
      </c>
      <c r="B69" s="1043" t="s">
        <v>566</v>
      </c>
      <c r="C69" s="1044"/>
      <c r="D69" s="1044"/>
      <c r="E69" s="1044"/>
      <c r="F69" s="1044"/>
      <c r="G69" s="1044"/>
      <c r="H69" s="1044"/>
      <c r="I69" s="1044"/>
      <c r="J69" s="1044"/>
      <c r="K69" s="1044"/>
      <c r="L69" s="1044"/>
      <c r="M69" s="1044"/>
      <c r="N69" s="1044"/>
      <c r="O69" s="1044"/>
      <c r="P69" s="1045"/>
      <c r="Q69" s="1046">
        <v>116</v>
      </c>
      <c r="R69" s="1040"/>
      <c r="S69" s="1040"/>
      <c r="T69" s="1040"/>
      <c r="U69" s="1040"/>
      <c r="V69" s="1040">
        <v>102</v>
      </c>
      <c r="W69" s="1040"/>
      <c r="X69" s="1040"/>
      <c r="Y69" s="1040"/>
      <c r="Z69" s="1040"/>
      <c r="AA69" s="1040">
        <v>14</v>
      </c>
      <c r="AB69" s="1040"/>
      <c r="AC69" s="1040"/>
      <c r="AD69" s="1040"/>
      <c r="AE69" s="1040"/>
      <c r="AF69" s="1040">
        <v>14</v>
      </c>
      <c r="AG69" s="1040"/>
      <c r="AH69" s="1040"/>
      <c r="AI69" s="1040"/>
      <c r="AJ69" s="1040"/>
      <c r="AK69" s="1040" t="s">
        <v>578</v>
      </c>
      <c r="AL69" s="1040"/>
      <c r="AM69" s="1040"/>
      <c r="AN69" s="1040"/>
      <c r="AO69" s="1040"/>
      <c r="AP69" s="1040" t="s">
        <v>578</v>
      </c>
      <c r="AQ69" s="1040"/>
      <c r="AR69" s="1040"/>
      <c r="AS69" s="1040"/>
      <c r="AT69" s="1040"/>
      <c r="AU69" s="1040" t="s">
        <v>578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2">
      <c r="A70" s="241">
        <v>3</v>
      </c>
      <c r="B70" s="1043" t="s">
        <v>567</v>
      </c>
      <c r="C70" s="1044"/>
      <c r="D70" s="1044"/>
      <c r="E70" s="1044"/>
      <c r="F70" s="1044"/>
      <c r="G70" s="1044"/>
      <c r="H70" s="1044"/>
      <c r="I70" s="1044"/>
      <c r="J70" s="1044"/>
      <c r="K70" s="1044"/>
      <c r="L70" s="1044"/>
      <c r="M70" s="1044"/>
      <c r="N70" s="1044"/>
      <c r="O70" s="1044"/>
      <c r="P70" s="1045"/>
      <c r="Q70" s="1046">
        <v>119</v>
      </c>
      <c r="R70" s="1040"/>
      <c r="S70" s="1040"/>
      <c r="T70" s="1040"/>
      <c r="U70" s="1040"/>
      <c r="V70" s="1040">
        <v>109</v>
      </c>
      <c r="W70" s="1040"/>
      <c r="X70" s="1040"/>
      <c r="Y70" s="1040"/>
      <c r="Z70" s="1040"/>
      <c r="AA70" s="1040">
        <v>9</v>
      </c>
      <c r="AB70" s="1040"/>
      <c r="AC70" s="1040"/>
      <c r="AD70" s="1040"/>
      <c r="AE70" s="1040"/>
      <c r="AF70" s="1040">
        <v>9</v>
      </c>
      <c r="AG70" s="1040"/>
      <c r="AH70" s="1040"/>
      <c r="AI70" s="1040"/>
      <c r="AJ70" s="1040"/>
      <c r="AK70" s="1040" t="s">
        <v>578</v>
      </c>
      <c r="AL70" s="1040"/>
      <c r="AM70" s="1040"/>
      <c r="AN70" s="1040"/>
      <c r="AO70" s="1040"/>
      <c r="AP70" s="1040" t="s">
        <v>578</v>
      </c>
      <c r="AQ70" s="1040"/>
      <c r="AR70" s="1040"/>
      <c r="AS70" s="1040"/>
      <c r="AT70" s="1040"/>
      <c r="AU70" s="1040" t="s">
        <v>578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2">
      <c r="A71" s="241">
        <v>4</v>
      </c>
      <c r="B71" s="1043" t="s">
        <v>568</v>
      </c>
      <c r="C71" s="1044"/>
      <c r="D71" s="1044"/>
      <c r="E71" s="1044"/>
      <c r="F71" s="1044"/>
      <c r="G71" s="1044"/>
      <c r="H71" s="1044"/>
      <c r="I71" s="1044"/>
      <c r="J71" s="1044"/>
      <c r="K71" s="1044"/>
      <c r="L71" s="1044"/>
      <c r="M71" s="1044"/>
      <c r="N71" s="1044"/>
      <c r="O71" s="1044"/>
      <c r="P71" s="1045"/>
      <c r="Q71" s="1046">
        <v>467</v>
      </c>
      <c r="R71" s="1040"/>
      <c r="S71" s="1040"/>
      <c r="T71" s="1040"/>
      <c r="U71" s="1040"/>
      <c r="V71" s="1040">
        <v>440</v>
      </c>
      <c r="W71" s="1040"/>
      <c r="X71" s="1040"/>
      <c r="Y71" s="1040"/>
      <c r="Z71" s="1040"/>
      <c r="AA71" s="1040">
        <v>27</v>
      </c>
      <c r="AB71" s="1040"/>
      <c r="AC71" s="1040"/>
      <c r="AD71" s="1040"/>
      <c r="AE71" s="1040"/>
      <c r="AF71" s="1040">
        <v>27</v>
      </c>
      <c r="AG71" s="1040"/>
      <c r="AH71" s="1040"/>
      <c r="AI71" s="1040"/>
      <c r="AJ71" s="1040"/>
      <c r="AK71" s="1040" t="s">
        <v>578</v>
      </c>
      <c r="AL71" s="1040"/>
      <c r="AM71" s="1040"/>
      <c r="AN71" s="1040"/>
      <c r="AO71" s="1040"/>
      <c r="AP71" s="1040" t="s">
        <v>578</v>
      </c>
      <c r="AQ71" s="1040"/>
      <c r="AR71" s="1040"/>
      <c r="AS71" s="1040"/>
      <c r="AT71" s="1040"/>
      <c r="AU71" s="1040" t="s">
        <v>578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2">
      <c r="A72" s="241">
        <v>5</v>
      </c>
      <c r="B72" s="1043" t="s">
        <v>569</v>
      </c>
      <c r="C72" s="1044"/>
      <c r="D72" s="1044"/>
      <c r="E72" s="1044"/>
      <c r="F72" s="1044"/>
      <c r="G72" s="1044"/>
      <c r="H72" s="1044"/>
      <c r="I72" s="1044"/>
      <c r="J72" s="1044"/>
      <c r="K72" s="1044"/>
      <c r="L72" s="1044"/>
      <c r="M72" s="1044"/>
      <c r="N72" s="1044"/>
      <c r="O72" s="1044"/>
      <c r="P72" s="1045"/>
      <c r="Q72" s="1046">
        <v>154710</v>
      </c>
      <c r="R72" s="1040"/>
      <c r="S72" s="1040"/>
      <c r="T72" s="1040"/>
      <c r="U72" s="1040"/>
      <c r="V72" s="1040">
        <v>149499</v>
      </c>
      <c r="W72" s="1040"/>
      <c r="X72" s="1040"/>
      <c r="Y72" s="1040"/>
      <c r="Z72" s="1040"/>
      <c r="AA72" s="1040">
        <v>5212</v>
      </c>
      <c r="AB72" s="1040"/>
      <c r="AC72" s="1040"/>
      <c r="AD72" s="1040"/>
      <c r="AE72" s="1040"/>
      <c r="AF72" s="1040">
        <v>5212</v>
      </c>
      <c r="AG72" s="1040"/>
      <c r="AH72" s="1040"/>
      <c r="AI72" s="1040"/>
      <c r="AJ72" s="1040"/>
      <c r="AK72" s="1040">
        <v>1449</v>
      </c>
      <c r="AL72" s="1040"/>
      <c r="AM72" s="1040"/>
      <c r="AN72" s="1040"/>
      <c r="AO72" s="1040"/>
      <c r="AP72" s="1040" t="s">
        <v>578</v>
      </c>
      <c r="AQ72" s="1040"/>
      <c r="AR72" s="1040"/>
      <c r="AS72" s="1040"/>
      <c r="AT72" s="1040"/>
      <c r="AU72" s="1040" t="s">
        <v>578</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2">
      <c r="A73" s="241">
        <v>6</v>
      </c>
      <c r="B73" s="1043" t="s">
        <v>570</v>
      </c>
      <c r="C73" s="1044"/>
      <c r="D73" s="1044"/>
      <c r="E73" s="1044"/>
      <c r="F73" s="1044"/>
      <c r="G73" s="1044"/>
      <c r="H73" s="1044"/>
      <c r="I73" s="1044"/>
      <c r="J73" s="1044"/>
      <c r="K73" s="1044"/>
      <c r="L73" s="1044"/>
      <c r="M73" s="1044"/>
      <c r="N73" s="1044"/>
      <c r="O73" s="1044"/>
      <c r="P73" s="1045"/>
      <c r="Q73" s="1046">
        <v>770</v>
      </c>
      <c r="R73" s="1040"/>
      <c r="S73" s="1040"/>
      <c r="T73" s="1040"/>
      <c r="U73" s="1040"/>
      <c r="V73" s="1040">
        <v>762</v>
      </c>
      <c r="W73" s="1040"/>
      <c r="X73" s="1040"/>
      <c r="Y73" s="1040"/>
      <c r="Z73" s="1040"/>
      <c r="AA73" s="1040">
        <v>8</v>
      </c>
      <c r="AB73" s="1040"/>
      <c r="AC73" s="1040"/>
      <c r="AD73" s="1040"/>
      <c r="AE73" s="1040"/>
      <c r="AF73" s="1040">
        <v>8</v>
      </c>
      <c r="AG73" s="1040"/>
      <c r="AH73" s="1040"/>
      <c r="AI73" s="1040"/>
      <c r="AJ73" s="1040"/>
      <c r="AK73" s="1040" t="s">
        <v>578</v>
      </c>
      <c r="AL73" s="1040"/>
      <c r="AM73" s="1040"/>
      <c r="AN73" s="1040"/>
      <c r="AO73" s="1040"/>
      <c r="AP73" s="1040" t="s">
        <v>578</v>
      </c>
      <c r="AQ73" s="1040"/>
      <c r="AR73" s="1040"/>
      <c r="AS73" s="1040"/>
      <c r="AT73" s="1040"/>
      <c r="AU73" s="1040" t="s">
        <v>578</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2">
      <c r="A74" s="241">
        <v>7</v>
      </c>
      <c r="B74" s="1043" t="s">
        <v>571</v>
      </c>
      <c r="C74" s="1044"/>
      <c r="D74" s="1044"/>
      <c r="E74" s="1044"/>
      <c r="F74" s="1044"/>
      <c r="G74" s="1044"/>
      <c r="H74" s="1044"/>
      <c r="I74" s="1044"/>
      <c r="J74" s="1044"/>
      <c r="K74" s="1044"/>
      <c r="L74" s="1044"/>
      <c r="M74" s="1044"/>
      <c r="N74" s="1044"/>
      <c r="O74" s="1044"/>
      <c r="P74" s="1045"/>
      <c r="Q74" s="1046">
        <v>1504</v>
      </c>
      <c r="R74" s="1040"/>
      <c r="S74" s="1040"/>
      <c r="T74" s="1040"/>
      <c r="U74" s="1040"/>
      <c r="V74" s="1040">
        <v>1499</v>
      </c>
      <c r="W74" s="1040"/>
      <c r="X74" s="1040"/>
      <c r="Y74" s="1040"/>
      <c r="Z74" s="1040"/>
      <c r="AA74" s="1040">
        <v>6</v>
      </c>
      <c r="AB74" s="1040"/>
      <c r="AC74" s="1040"/>
      <c r="AD74" s="1040"/>
      <c r="AE74" s="1040"/>
      <c r="AF74" s="1040">
        <v>6</v>
      </c>
      <c r="AG74" s="1040"/>
      <c r="AH74" s="1040"/>
      <c r="AI74" s="1040"/>
      <c r="AJ74" s="1040"/>
      <c r="AK74" s="1040" t="s">
        <v>578</v>
      </c>
      <c r="AL74" s="1040"/>
      <c r="AM74" s="1040"/>
      <c r="AN74" s="1040"/>
      <c r="AO74" s="1040"/>
      <c r="AP74" s="1040">
        <v>780</v>
      </c>
      <c r="AQ74" s="1040"/>
      <c r="AR74" s="1040"/>
      <c r="AS74" s="1040"/>
      <c r="AT74" s="1040"/>
      <c r="AU74" s="1040" t="s">
        <v>578</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2">
      <c r="A75" s="241">
        <v>8</v>
      </c>
      <c r="B75" s="1043" t="s">
        <v>572</v>
      </c>
      <c r="C75" s="1044"/>
      <c r="D75" s="1044"/>
      <c r="E75" s="1044"/>
      <c r="F75" s="1044"/>
      <c r="G75" s="1044"/>
      <c r="H75" s="1044"/>
      <c r="I75" s="1044"/>
      <c r="J75" s="1044"/>
      <c r="K75" s="1044"/>
      <c r="L75" s="1044"/>
      <c r="M75" s="1044"/>
      <c r="N75" s="1044"/>
      <c r="O75" s="1044"/>
      <c r="P75" s="1045"/>
      <c r="Q75" s="1047">
        <v>631</v>
      </c>
      <c r="R75" s="1048"/>
      <c r="S75" s="1048"/>
      <c r="T75" s="1048"/>
      <c r="U75" s="1049"/>
      <c r="V75" s="1050">
        <v>624</v>
      </c>
      <c r="W75" s="1048"/>
      <c r="X75" s="1048"/>
      <c r="Y75" s="1048"/>
      <c r="Z75" s="1049"/>
      <c r="AA75" s="1050">
        <v>7</v>
      </c>
      <c r="AB75" s="1048"/>
      <c r="AC75" s="1048"/>
      <c r="AD75" s="1048"/>
      <c r="AE75" s="1049"/>
      <c r="AF75" s="1050">
        <v>7</v>
      </c>
      <c r="AG75" s="1048"/>
      <c r="AH75" s="1048"/>
      <c r="AI75" s="1048"/>
      <c r="AJ75" s="1049"/>
      <c r="AK75" s="1050" t="s">
        <v>578</v>
      </c>
      <c r="AL75" s="1048"/>
      <c r="AM75" s="1048"/>
      <c r="AN75" s="1048"/>
      <c r="AO75" s="1049"/>
      <c r="AP75" s="1050">
        <v>782</v>
      </c>
      <c r="AQ75" s="1048"/>
      <c r="AR75" s="1048"/>
      <c r="AS75" s="1048"/>
      <c r="AT75" s="1049"/>
      <c r="AU75" s="1050" t="s">
        <v>578</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2">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2">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2">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2">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2">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2">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2">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2">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2">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2">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2">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2">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5">
      <c r="A88" s="244" t="s">
        <v>384</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5505</v>
      </c>
      <c r="AG88" s="1028"/>
      <c r="AH88" s="1028"/>
      <c r="AI88" s="1028"/>
      <c r="AJ88" s="1028"/>
      <c r="AK88" s="1032"/>
      <c r="AL88" s="1032"/>
      <c r="AM88" s="1032"/>
      <c r="AN88" s="1032"/>
      <c r="AO88" s="1032"/>
      <c r="AP88" s="1028">
        <v>1562</v>
      </c>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260</v>
      </c>
      <c r="CS102" s="1020"/>
      <c r="CT102" s="1020"/>
      <c r="CU102" s="1020"/>
      <c r="CV102" s="1021"/>
      <c r="CW102" s="1019">
        <v>0</v>
      </c>
      <c r="CX102" s="1020"/>
      <c r="CY102" s="1020"/>
      <c r="CZ102" s="1020"/>
      <c r="DA102" s="1021"/>
      <c r="DB102" s="1019" t="s">
        <v>564</v>
      </c>
      <c r="DC102" s="1020"/>
      <c r="DD102" s="1020"/>
      <c r="DE102" s="1020"/>
      <c r="DF102" s="1021"/>
      <c r="DG102" s="1019" t="s">
        <v>564</v>
      </c>
      <c r="DH102" s="1020"/>
      <c r="DI102" s="1020"/>
      <c r="DJ102" s="1020"/>
      <c r="DK102" s="1021"/>
      <c r="DL102" s="1019" t="s">
        <v>564</v>
      </c>
      <c r="DM102" s="1020"/>
      <c r="DN102" s="1020"/>
      <c r="DO102" s="1020"/>
      <c r="DP102" s="1021"/>
      <c r="DQ102" s="1019" t="s">
        <v>564</v>
      </c>
      <c r="DR102" s="1020"/>
      <c r="DS102" s="1020"/>
      <c r="DT102" s="1020"/>
      <c r="DU102" s="1021"/>
      <c r="DV102" s="1002" t="s">
        <v>564</v>
      </c>
      <c r="DW102" s="1003"/>
      <c r="DX102" s="1003"/>
      <c r="DY102" s="1003"/>
      <c r="DZ102" s="1004"/>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302</v>
      </c>
      <c r="AG109" s="963"/>
      <c r="AH109" s="963"/>
      <c r="AI109" s="963"/>
      <c r="AJ109" s="964"/>
      <c r="AK109" s="965" t="s">
        <v>301</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302</v>
      </c>
      <c r="BW109" s="963"/>
      <c r="BX109" s="963"/>
      <c r="BY109" s="963"/>
      <c r="BZ109" s="964"/>
      <c r="CA109" s="965" t="s">
        <v>301</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302</v>
      </c>
      <c r="DM109" s="963"/>
      <c r="DN109" s="963"/>
      <c r="DO109" s="963"/>
      <c r="DP109" s="964"/>
      <c r="DQ109" s="965" t="s">
        <v>301</v>
      </c>
      <c r="DR109" s="963"/>
      <c r="DS109" s="963"/>
      <c r="DT109" s="963"/>
      <c r="DU109" s="964"/>
      <c r="DV109" s="965" t="s">
        <v>421</v>
      </c>
      <c r="DW109" s="963"/>
      <c r="DX109" s="963"/>
      <c r="DY109" s="963"/>
      <c r="DZ109" s="994"/>
    </row>
    <row r="110" spans="1:131" s="226" customFormat="1" ht="26.25" customHeight="1" x14ac:dyDescent="0.2">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314603</v>
      </c>
      <c r="AB110" s="956"/>
      <c r="AC110" s="956"/>
      <c r="AD110" s="956"/>
      <c r="AE110" s="957"/>
      <c r="AF110" s="958">
        <v>323791</v>
      </c>
      <c r="AG110" s="956"/>
      <c r="AH110" s="956"/>
      <c r="AI110" s="956"/>
      <c r="AJ110" s="957"/>
      <c r="AK110" s="958">
        <v>337610</v>
      </c>
      <c r="AL110" s="956"/>
      <c r="AM110" s="956"/>
      <c r="AN110" s="956"/>
      <c r="AO110" s="957"/>
      <c r="AP110" s="959">
        <v>17.3</v>
      </c>
      <c r="AQ110" s="960"/>
      <c r="AR110" s="960"/>
      <c r="AS110" s="960"/>
      <c r="AT110" s="961"/>
      <c r="AU110" s="995" t="s">
        <v>66</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4012671</v>
      </c>
      <c r="BR110" s="903"/>
      <c r="BS110" s="903"/>
      <c r="BT110" s="903"/>
      <c r="BU110" s="903"/>
      <c r="BV110" s="903">
        <v>3767087</v>
      </c>
      <c r="BW110" s="903"/>
      <c r="BX110" s="903"/>
      <c r="BY110" s="903"/>
      <c r="BZ110" s="903"/>
      <c r="CA110" s="903">
        <v>4174877</v>
      </c>
      <c r="CB110" s="903"/>
      <c r="CC110" s="903"/>
      <c r="CD110" s="903"/>
      <c r="CE110" s="903"/>
      <c r="CF110" s="927">
        <v>213.4</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427</v>
      </c>
      <c r="DH110" s="903"/>
      <c r="DI110" s="903"/>
      <c r="DJ110" s="903"/>
      <c r="DK110" s="903"/>
      <c r="DL110" s="903" t="s">
        <v>223</v>
      </c>
      <c r="DM110" s="903"/>
      <c r="DN110" s="903"/>
      <c r="DO110" s="903"/>
      <c r="DP110" s="903"/>
      <c r="DQ110" s="903" t="s">
        <v>428</v>
      </c>
      <c r="DR110" s="903"/>
      <c r="DS110" s="903"/>
      <c r="DT110" s="903"/>
      <c r="DU110" s="903"/>
      <c r="DV110" s="904" t="s">
        <v>223</v>
      </c>
      <c r="DW110" s="904"/>
      <c r="DX110" s="904"/>
      <c r="DY110" s="904"/>
      <c r="DZ110" s="905"/>
    </row>
    <row r="111" spans="1:131" s="226" customFormat="1" ht="26.25" customHeight="1" x14ac:dyDescent="0.2">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223</v>
      </c>
      <c r="AB111" s="984"/>
      <c r="AC111" s="984"/>
      <c r="AD111" s="984"/>
      <c r="AE111" s="985"/>
      <c r="AF111" s="986" t="s">
        <v>427</v>
      </c>
      <c r="AG111" s="984"/>
      <c r="AH111" s="984"/>
      <c r="AI111" s="984"/>
      <c r="AJ111" s="985"/>
      <c r="AK111" s="986" t="s">
        <v>427</v>
      </c>
      <c r="AL111" s="984"/>
      <c r="AM111" s="984"/>
      <c r="AN111" s="984"/>
      <c r="AO111" s="985"/>
      <c r="AP111" s="987" t="s">
        <v>427</v>
      </c>
      <c r="AQ111" s="988"/>
      <c r="AR111" s="988"/>
      <c r="AS111" s="988"/>
      <c r="AT111" s="989"/>
      <c r="AU111" s="997"/>
      <c r="AV111" s="998"/>
      <c r="AW111" s="998"/>
      <c r="AX111" s="998"/>
      <c r="AY111" s="998"/>
      <c r="AZ111" s="873" t="s">
        <v>430</v>
      </c>
      <c r="BA111" s="808"/>
      <c r="BB111" s="808"/>
      <c r="BC111" s="808"/>
      <c r="BD111" s="808"/>
      <c r="BE111" s="808"/>
      <c r="BF111" s="808"/>
      <c r="BG111" s="808"/>
      <c r="BH111" s="808"/>
      <c r="BI111" s="808"/>
      <c r="BJ111" s="808"/>
      <c r="BK111" s="808"/>
      <c r="BL111" s="808"/>
      <c r="BM111" s="808"/>
      <c r="BN111" s="808"/>
      <c r="BO111" s="808"/>
      <c r="BP111" s="809"/>
      <c r="BQ111" s="874">
        <v>2362</v>
      </c>
      <c r="BR111" s="875"/>
      <c r="BS111" s="875"/>
      <c r="BT111" s="875"/>
      <c r="BU111" s="875"/>
      <c r="BV111" s="875">
        <v>1877</v>
      </c>
      <c r="BW111" s="875"/>
      <c r="BX111" s="875"/>
      <c r="BY111" s="875"/>
      <c r="BZ111" s="875"/>
      <c r="CA111" s="875">
        <v>1340</v>
      </c>
      <c r="CB111" s="875"/>
      <c r="CC111" s="875"/>
      <c r="CD111" s="875"/>
      <c r="CE111" s="875"/>
      <c r="CF111" s="936">
        <v>0.1</v>
      </c>
      <c r="CG111" s="937"/>
      <c r="CH111" s="937"/>
      <c r="CI111" s="937"/>
      <c r="CJ111" s="937"/>
      <c r="CK111" s="992"/>
      <c r="CL111" s="879"/>
      <c r="CM111" s="882" t="s">
        <v>431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223</v>
      </c>
      <c r="DH111" s="875"/>
      <c r="DI111" s="875"/>
      <c r="DJ111" s="875"/>
      <c r="DK111" s="875"/>
      <c r="DL111" s="875" t="s">
        <v>223</v>
      </c>
      <c r="DM111" s="875"/>
      <c r="DN111" s="875"/>
      <c r="DO111" s="875"/>
      <c r="DP111" s="875"/>
      <c r="DQ111" s="875" t="s">
        <v>427</v>
      </c>
      <c r="DR111" s="875"/>
      <c r="DS111" s="875"/>
      <c r="DT111" s="875"/>
      <c r="DU111" s="875"/>
      <c r="DV111" s="852" t="s">
        <v>427</v>
      </c>
      <c r="DW111" s="852"/>
      <c r="DX111" s="852"/>
      <c r="DY111" s="852"/>
      <c r="DZ111" s="853"/>
    </row>
    <row r="112" spans="1:131" s="226" customFormat="1" ht="26.25" customHeight="1" x14ac:dyDescent="0.2">
      <c r="A112" s="977" t="s">
        <v>432</v>
      </c>
      <c r="B112" s="978"/>
      <c r="C112" s="808" t="s">
        <v>433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223</v>
      </c>
      <c r="AB112" s="838"/>
      <c r="AC112" s="838"/>
      <c r="AD112" s="838"/>
      <c r="AE112" s="839"/>
      <c r="AF112" s="840" t="s">
        <v>223</v>
      </c>
      <c r="AG112" s="838"/>
      <c r="AH112" s="838"/>
      <c r="AI112" s="838"/>
      <c r="AJ112" s="839"/>
      <c r="AK112" s="840" t="s">
        <v>427</v>
      </c>
      <c r="AL112" s="838"/>
      <c r="AM112" s="838"/>
      <c r="AN112" s="838"/>
      <c r="AO112" s="839"/>
      <c r="AP112" s="885" t="s">
        <v>223</v>
      </c>
      <c r="AQ112" s="886"/>
      <c r="AR112" s="886"/>
      <c r="AS112" s="886"/>
      <c r="AT112" s="887"/>
      <c r="AU112" s="997"/>
      <c r="AV112" s="998"/>
      <c r="AW112" s="998"/>
      <c r="AX112" s="998"/>
      <c r="AY112" s="998"/>
      <c r="AZ112" s="873" t="s">
        <v>434</v>
      </c>
      <c r="BA112" s="808"/>
      <c r="BB112" s="808"/>
      <c r="BC112" s="808"/>
      <c r="BD112" s="808"/>
      <c r="BE112" s="808"/>
      <c r="BF112" s="808"/>
      <c r="BG112" s="808"/>
      <c r="BH112" s="808"/>
      <c r="BI112" s="808"/>
      <c r="BJ112" s="808"/>
      <c r="BK112" s="808"/>
      <c r="BL112" s="808"/>
      <c r="BM112" s="808"/>
      <c r="BN112" s="808"/>
      <c r="BO112" s="808"/>
      <c r="BP112" s="809"/>
      <c r="BQ112" s="874">
        <v>314773</v>
      </c>
      <c r="BR112" s="875"/>
      <c r="BS112" s="875"/>
      <c r="BT112" s="875"/>
      <c r="BU112" s="875"/>
      <c r="BV112" s="875">
        <v>216895</v>
      </c>
      <c r="BW112" s="875"/>
      <c r="BX112" s="875"/>
      <c r="BY112" s="875"/>
      <c r="BZ112" s="875"/>
      <c r="CA112" s="875">
        <v>227970</v>
      </c>
      <c r="CB112" s="875"/>
      <c r="CC112" s="875"/>
      <c r="CD112" s="875"/>
      <c r="CE112" s="875"/>
      <c r="CF112" s="936">
        <v>11.7</v>
      </c>
      <c r="CG112" s="937"/>
      <c r="CH112" s="937"/>
      <c r="CI112" s="937"/>
      <c r="CJ112" s="937"/>
      <c r="CK112" s="992"/>
      <c r="CL112" s="879"/>
      <c r="CM112" s="882" t="s">
        <v>435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223</v>
      </c>
      <c r="DH112" s="875"/>
      <c r="DI112" s="875"/>
      <c r="DJ112" s="875"/>
      <c r="DK112" s="875"/>
      <c r="DL112" s="875" t="s">
        <v>427</v>
      </c>
      <c r="DM112" s="875"/>
      <c r="DN112" s="875"/>
      <c r="DO112" s="875"/>
      <c r="DP112" s="875"/>
      <c r="DQ112" s="875" t="s">
        <v>427</v>
      </c>
      <c r="DR112" s="875"/>
      <c r="DS112" s="875"/>
      <c r="DT112" s="875"/>
      <c r="DU112" s="875"/>
      <c r="DV112" s="852" t="s">
        <v>223</v>
      </c>
      <c r="DW112" s="852"/>
      <c r="DX112" s="852"/>
      <c r="DY112" s="852"/>
      <c r="DZ112" s="853"/>
    </row>
    <row r="113" spans="1:130" s="226" customFormat="1" ht="26.25" customHeight="1" x14ac:dyDescent="0.2">
      <c r="A113" s="979"/>
      <c r="B113" s="980"/>
      <c r="C113" s="808" t="s">
        <v>436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31387</v>
      </c>
      <c r="AB113" s="984"/>
      <c r="AC113" s="984"/>
      <c r="AD113" s="984"/>
      <c r="AE113" s="985"/>
      <c r="AF113" s="986">
        <v>43264</v>
      </c>
      <c r="AG113" s="984"/>
      <c r="AH113" s="984"/>
      <c r="AI113" s="984"/>
      <c r="AJ113" s="985"/>
      <c r="AK113" s="986">
        <v>20721</v>
      </c>
      <c r="AL113" s="984"/>
      <c r="AM113" s="984"/>
      <c r="AN113" s="984"/>
      <c r="AO113" s="985"/>
      <c r="AP113" s="987">
        <v>1.1000000000000001</v>
      </c>
      <c r="AQ113" s="988"/>
      <c r="AR113" s="988"/>
      <c r="AS113" s="988"/>
      <c r="AT113" s="989"/>
      <c r="AU113" s="997"/>
      <c r="AV113" s="998"/>
      <c r="AW113" s="998"/>
      <c r="AX113" s="998"/>
      <c r="AY113" s="998"/>
      <c r="AZ113" s="873" t="s">
        <v>437</v>
      </c>
      <c r="BA113" s="808"/>
      <c r="BB113" s="808"/>
      <c r="BC113" s="808"/>
      <c r="BD113" s="808"/>
      <c r="BE113" s="808"/>
      <c r="BF113" s="808"/>
      <c r="BG113" s="808"/>
      <c r="BH113" s="808"/>
      <c r="BI113" s="808"/>
      <c r="BJ113" s="808"/>
      <c r="BK113" s="808"/>
      <c r="BL113" s="808"/>
      <c r="BM113" s="808"/>
      <c r="BN113" s="808"/>
      <c r="BO113" s="808"/>
      <c r="BP113" s="809"/>
      <c r="BQ113" s="874">
        <v>166004</v>
      </c>
      <c r="BR113" s="875"/>
      <c r="BS113" s="875"/>
      <c r="BT113" s="875"/>
      <c r="BU113" s="875"/>
      <c r="BV113" s="875">
        <v>153273</v>
      </c>
      <c r="BW113" s="875"/>
      <c r="BX113" s="875"/>
      <c r="BY113" s="875"/>
      <c r="BZ113" s="875"/>
      <c r="CA113" s="875">
        <v>139450</v>
      </c>
      <c r="CB113" s="875"/>
      <c r="CC113" s="875"/>
      <c r="CD113" s="875"/>
      <c r="CE113" s="875"/>
      <c r="CF113" s="936">
        <v>7.1</v>
      </c>
      <c r="CG113" s="937"/>
      <c r="CH113" s="937"/>
      <c r="CI113" s="937"/>
      <c r="CJ113" s="937"/>
      <c r="CK113" s="992"/>
      <c r="CL113" s="879"/>
      <c r="CM113" s="882" t="s">
        <v>438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427</v>
      </c>
      <c r="DH113" s="838"/>
      <c r="DI113" s="838"/>
      <c r="DJ113" s="838"/>
      <c r="DK113" s="839"/>
      <c r="DL113" s="840" t="s">
        <v>223</v>
      </c>
      <c r="DM113" s="838"/>
      <c r="DN113" s="838"/>
      <c r="DO113" s="838"/>
      <c r="DP113" s="839"/>
      <c r="DQ113" s="840" t="s">
        <v>223</v>
      </c>
      <c r="DR113" s="838"/>
      <c r="DS113" s="838"/>
      <c r="DT113" s="838"/>
      <c r="DU113" s="839"/>
      <c r="DV113" s="885" t="s">
        <v>223</v>
      </c>
      <c r="DW113" s="886"/>
      <c r="DX113" s="886"/>
      <c r="DY113" s="886"/>
      <c r="DZ113" s="887"/>
    </row>
    <row r="114" spans="1:130" s="226" customFormat="1" ht="26.25" customHeight="1" x14ac:dyDescent="0.2">
      <c r="A114" s="979"/>
      <c r="B114" s="980"/>
      <c r="C114" s="808" t="s">
        <v>439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10343</v>
      </c>
      <c r="AB114" s="838"/>
      <c r="AC114" s="838"/>
      <c r="AD114" s="838"/>
      <c r="AE114" s="839"/>
      <c r="AF114" s="840">
        <v>14329</v>
      </c>
      <c r="AG114" s="838"/>
      <c r="AH114" s="838"/>
      <c r="AI114" s="838"/>
      <c r="AJ114" s="839"/>
      <c r="AK114" s="840">
        <v>17956</v>
      </c>
      <c r="AL114" s="838"/>
      <c r="AM114" s="838"/>
      <c r="AN114" s="838"/>
      <c r="AO114" s="839"/>
      <c r="AP114" s="885">
        <v>0.9</v>
      </c>
      <c r="AQ114" s="886"/>
      <c r="AR114" s="886"/>
      <c r="AS114" s="886"/>
      <c r="AT114" s="887"/>
      <c r="AU114" s="997"/>
      <c r="AV114" s="998"/>
      <c r="AW114" s="998"/>
      <c r="AX114" s="998"/>
      <c r="AY114" s="998"/>
      <c r="AZ114" s="873" t="s">
        <v>440</v>
      </c>
      <c r="BA114" s="808"/>
      <c r="BB114" s="808"/>
      <c r="BC114" s="808"/>
      <c r="BD114" s="808"/>
      <c r="BE114" s="808"/>
      <c r="BF114" s="808"/>
      <c r="BG114" s="808"/>
      <c r="BH114" s="808"/>
      <c r="BI114" s="808"/>
      <c r="BJ114" s="808"/>
      <c r="BK114" s="808"/>
      <c r="BL114" s="808"/>
      <c r="BM114" s="808"/>
      <c r="BN114" s="808"/>
      <c r="BO114" s="808"/>
      <c r="BP114" s="809"/>
      <c r="BQ114" s="874">
        <v>413499</v>
      </c>
      <c r="BR114" s="875"/>
      <c r="BS114" s="875"/>
      <c r="BT114" s="875"/>
      <c r="BU114" s="875"/>
      <c r="BV114" s="875">
        <v>408865</v>
      </c>
      <c r="BW114" s="875"/>
      <c r="BX114" s="875"/>
      <c r="BY114" s="875"/>
      <c r="BZ114" s="875"/>
      <c r="CA114" s="875">
        <v>375744</v>
      </c>
      <c r="CB114" s="875"/>
      <c r="CC114" s="875"/>
      <c r="CD114" s="875"/>
      <c r="CE114" s="875"/>
      <c r="CF114" s="936">
        <v>19.2</v>
      </c>
      <c r="CG114" s="937"/>
      <c r="CH114" s="937"/>
      <c r="CI114" s="937"/>
      <c r="CJ114" s="937"/>
      <c r="CK114" s="992"/>
      <c r="CL114" s="879"/>
      <c r="CM114" s="882" t="s">
        <v>441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427</v>
      </c>
      <c r="DH114" s="838"/>
      <c r="DI114" s="838"/>
      <c r="DJ114" s="838"/>
      <c r="DK114" s="839"/>
      <c r="DL114" s="840" t="s">
        <v>223</v>
      </c>
      <c r="DM114" s="838"/>
      <c r="DN114" s="838"/>
      <c r="DO114" s="838"/>
      <c r="DP114" s="839"/>
      <c r="DQ114" s="840" t="s">
        <v>427</v>
      </c>
      <c r="DR114" s="838"/>
      <c r="DS114" s="838"/>
      <c r="DT114" s="838"/>
      <c r="DU114" s="839"/>
      <c r="DV114" s="885" t="s">
        <v>427</v>
      </c>
      <c r="DW114" s="886"/>
      <c r="DX114" s="886"/>
      <c r="DY114" s="886"/>
      <c r="DZ114" s="887"/>
    </row>
    <row r="115" spans="1:130" s="226" customFormat="1" ht="26.25" customHeight="1" x14ac:dyDescent="0.2">
      <c r="A115" s="979"/>
      <c r="B115" s="980"/>
      <c r="C115" s="808" t="s">
        <v>442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298</v>
      </c>
      <c r="AB115" s="984"/>
      <c r="AC115" s="984"/>
      <c r="AD115" s="984"/>
      <c r="AE115" s="985"/>
      <c r="AF115" s="986">
        <v>366</v>
      </c>
      <c r="AG115" s="984"/>
      <c r="AH115" s="984"/>
      <c r="AI115" s="984"/>
      <c r="AJ115" s="985"/>
      <c r="AK115" s="986">
        <v>365</v>
      </c>
      <c r="AL115" s="984"/>
      <c r="AM115" s="984"/>
      <c r="AN115" s="984"/>
      <c r="AO115" s="985"/>
      <c r="AP115" s="987">
        <v>0</v>
      </c>
      <c r="AQ115" s="988"/>
      <c r="AR115" s="988"/>
      <c r="AS115" s="988"/>
      <c r="AT115" s="989"/>
      <c r="AU115" s="997"/>
      <c r="AV115" s="998"/>
      <c r="AW115" s="998"/>
      <c r="AX115" s="998"/>
      <c r="AY115" s="998"/>
      <c r="AZ115" s="873" t="s">
        <v>443</v>
      </c>
      <c r="BA115" s="808"/>
      <c r="BB115" s="808"/>
      <c r="BC115" s="808"/>
      <c r="BD115" s="808"/>
      <c r="BE115" s="808"/>
      <c r="BF115" s="808"/>
      <c r="BG115" s="808"/>
      <c r="BH115" s="808"/>
      <c r="BI115" s="808"/>
      <c r="BJ115" s="808"/>
      <c r="BK115" s="808"/>
      <c r="BL115" s="808"/>
      <c r="BM115" s="808"/>
      <c r="BN115" s="808"/>
      <c r="BO115" s="808"/>
      <c r="BP115" s="809"/>
      <c r="BQ115" s="874" t="s">
        <v>427</v>
      </c>
      <c r="BR115" s="875"/>
      <c r="BS115" s="875"/>
      <c r="BT115" s="875"/>
      <c r="BU115" s="875"/>
      <c r="BV115" s="875" t="s">
        <v>427</v>
      </c>
      <c r="BW115" s="875"/>
      <c r="BX115" s="875"/>
      <c r="BY115" s="875"/>
      <c r="BZ115" s="875"/>
      <c r="CA115" s="875" t="s">
        <v>427</v>
      </c>
      <c r="CB115" s="875"/>
      <c r="CC115" s="875"/>
      <c r="CD115" s="875"/>
      <c r="CE115" s="875"/>
      <c r="CF115" s="936" t="s">
        <v>427</v>
      </c>
      <c r="CG115" s="937"/>
      <c r="CH115" s="937"/>
      <c r="CI115" s="937"/>
      <c r="CJ115" s="937"/>
      <c r="CK115" s="992"/>
      <c r="CL115" s="879"/>
      <c r="CM115" s="873" t="s">
        <v>444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223</v>
      </c>
      <c r="DH115" s="838"/>
      <c r="DI115" s="838"/>
      <c r="DJ115" s="838"/>
      <c r="DK115" s="839"/>
      <c r="DL115" s="840" t="s">
        <v>223</v>
      </c>
      <c r="DM115" s="838"/>
      <c r="DN115" s="838"/>
      <c r="DO115" s="838"/>
      <c r="DP115" s="839"/>
      <c r="DQ115" s="840" t="s">
        <v>223</v>
      </c>
      <c r="DR115" s="838"/>
      <c r="DS115" s="838"/>
      <c r="DT115" s="838"/>
      <c r="DU115" s="839"/>
      <c r="DV115" s="885" t="s">
        <v>427</v>
      </c>
      <c r="DW115" s="886"/>
      <c r="DX115" s="886"/>
      <c r="DY115" s="886"/>
      <c r="DZ115" s="887"/>
    </row>
    <row r="116" spans="1:130" s="226" customFormat="1" ht="26.25" customHeight="1" x14ac:dyDescent="0.2">
      <c r="A116" s="981"/>
      <c r="B116" s="982"/>
      <c r="C116" s="941" t="s">
        <v>445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427</v>
      </c>
      <c r="AB116" s="838"/>
      <c r="AC116" s="838"/>
      <c r="AD116" s="838"/>
      <c r="AE116" s="839"/>
      <c r="AF116" s="840" t="s">
        <v>223</v>
      </c>
      <c r="AG116" s="838"/>
      <c r="AH116" s="838"/>
      <c r="AI116" s="838"/>
      <c r="AJ116" s="839"/>
      <c r="AK116" s="840" t="s">
        <v>427</v>
      </c>
      <c r="AL116" s="838"/>
      <c r="AM116" s="838"/>
      <c r="AN116" s="838"/>
      <c r="AO116" s="839"/>
      <c r="AP116" s="885" t="s">
        <v>223</v>
      </c>
      <c r="AQ116" s="886"/>
      <c r="AR116" s="886"/>
      <c r="AS116" s="886"/>
      <c r="AT116" s="887"/>
      <c r="AU116" s="997"/>
      <c r="AV116" s="998"/>
      <c r="AW116" s="998"/>
      <c r="AX116" s="998"/>
      <c r="AY116" s="998"/>
      <c r="AZ116" s="924" t="s">
        <v>446</v>
      </c>
      <c r="BA116" s="925"/>
      <c r="BB116" s="925"/>
      <c r="BC116" s="925"/>
      <c r="BD116" s="925"/>
      <c r="BE116" s="925"/>
      <c r="BF116" s="925"/>
      <c r="BG116" s="925"/>
      <c r="BH116" s="925"/>
      <c r="BI116" s="925"/>
      <c r="BJ116" s="925"/>
      <c r="BK116" s="925"/>
      <c r="BL116" s="925"/>
      <c r="BM116" s="925"/>
      <c r="BN116" s="925"/>
      <c r="BO116" s="925"/>
      <c r="BP116" s="926"/>
      <c r="BQ116" s="874" t="s">
        <v>427</v>
      </c>
      <c r="BR116" s="875"/>
      <c r="BS116" s="875"/>
      <c r="BT116" s="875"/>
      <c r="BU116" s="875"/>
      <c r="BV116" s="875" t="s">
        <v>427</v>
      </c>
      <c r="BW116" s="875"/>
      <c r="BX116" s="875"/>
      <c r="BY116" s="875"/>
      <c r="BZ116" s="875"/>
      <c r="CA116" s="875" t="s">
        <v>223</v>
      </c>
      <c r="CB116" s="875"/>
      <c r="CC116" s="875"/>
      <c r="CD116" s="875"/>
      <c r="CE116" s="875"/>
      <c r="CF116" s="936" t="s">
        <v>223</v>
      </c>
      <c r="CG116" s="937"/>
      <c r="CH116" s="937"/>
      <c r="CI116" s="937"/>
      <c r="CJ116" s="937"/>
      <c r="CK116" s="992"/>
      <c r="CL116" s="879"/>
      <c r="CM116" s="882" t="s">
        <v>447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223</v>
      </c>
      <c r="DH116" s="838"/>
      <c r="DI116" s="838"/>
      <c r="DJ116" s="838"/>
      <c r="DK116" s="839"/>
      <c r="DL116" s="840" t="s">
        <v>427</v>
      </c>
      <c r="DM116" s="838"/>
      <c r="DN116" s="838"/>
      <c r="DO116" s="838"/>
      <c r="DP116" s="839"/>
      <c r="DQ116" s="840" t="s">
        <v>223</v>
      </c>
      <c r="DR116" s="838"/>
      <c r="DS116" s="838"/>
      <c r="DT116" s="838"/>
      <c r="DU116" s="839"/>
      <c r="DV116" s="885" t="s">
        <v>427</v>
      </c>
      <c r="DW116" s="886"/>
      <c r="DX116" s="886"/>
      <c r="DY116" s="886"/>
      <c r="DZ116" s="887"/>
    </row>
    <row r="117" spans="1:130" s="226" customFormat="1" ht="26.25" customHeight="1" x14ac:dyDescent="0.2">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448</v>
      </c>
      <c r="Z117" s="964"/>
      <c r="AA117" s="969">
        <v>356631</v>
      </c>
      <c r="AB117" s="970"/>
      <c r="AC117" s="970"/>
      <c r="AD117" s="970"/>
      <c r="AE117" s="971"/>
      <c r="AF117" s="972">
        <v>381750</v>
      </c>
      <c r="AG117" s="970"/>
      <c r="AH117" s="970"/>
      <c r="AI117" s="970"/>
      <c r="AJ117" s="971"/>
      <c r="AK117" s="972">
        <v>376652</v>
      </c>
      <c r="AL117" s="970"/>
      <c r="AM117" s="970"/>
      <c r="AN117" s="970"/>
      <c r="AO117" s="971"/>
      <c r="AP117" s="973"/>
      <c r="AQ117" s="974"/>
      <c r="AR117" s="974"/>
      <c r="AS117" s="974"/>
      <c r="AT117" s="975"/>
      <c r="AU117" s="997"/>
      <c r="AV117" s="998"/>
      <c r="AW117" s="998"/>
      <c r="AX117" s="998"/>
      <c r="AY117" s="998"/>
      <c r="AZ117" s="924" t="s">
        <v>449</v>
      </c>
      <c r="BA117" s="925"/>
      <c r="BB117" s="925"/>
      <c r="BC117" s="925"/>
      <c r="BD117" s="925"/>
      <c r="BE117" s="925"/>
      <c r="BF117" s="925"/>
      <c r="BG117" s="925"/>
      <c r="BH117" s="925"/>
      <c r="BI117" s="925"/>
      <c r="BJ117" s="925"/>
      <c r="BK117" s="925"/>
      <c r="BL117" s="925"/>
      <c r="BM117" s="925"/>
      <c r="BN117" s="925"/>
      <c r="BO117" s="925"/>
      <c r="BP117" s="926"/>
      <c r="BQ117" s="874" t="s">
        <v>223</v>
      </c>
      <c r="BR117" s="875"/>
      <c r="BS117" s="875"/>
      <c r="BT117" s="875"/>
      <c r="BU117" s="875"/>
      <c r="BV117" s="875" t="s">
        <v>223</v>
      </c>
      <c r="BW117" s="875"/>
      <c r="BX117" s="875"/>
      <c r="BY117" s="875"/>
      <c r="BZ117" s="875"/>
      <c r="CA117" s="875" t="s">
        <v>223</v>
      </c>
      <c r="CB117" s="875"/>
      <c r="CC117" s="875"/>
      <c r="CD117" s="875"/>
      <c r="CE117" s="875"/>
      <c r="CF117" s="936" t="s">
        <v>223</v>
      </c>
      <c r="CG117" s="937"/>
      <c r="CH117" s="937"/>
      <c r="CI117" s="937"/>
      <c r="CJ117" s="937"/>
      <c r="CK117" s="992"/>
      <c r="CL117" s="879"/>
      <c r="CM117" s="882" t="s">
        <v>450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223</v>
      </c>
      <c r="DH117" s="838"/>
      <c r="DI117" s="838"/>
      <c r="DJ117" s="838"/>
      <c r="DK117" s="839"/>
      <c r="DL117" s="840" t="s">
        <v>427</v>
      </c>
      <c r="DM117" s="838"/>
      <c r="DN117" s="838"/>
      <c r="DO117" s="838"/>
      <c r="DP117" s="839"/>
      <c r="DQ117" s="840" t="s">
        <v>223</v>
      </c>
      <c r="DR117" s="838"/>
      <c r="DS117" s="838"/>
      <c r="DT117" s="838"/>
      <c r="DU117" s="839"/>
      <c r="DV117" s="885" t="s">
        <v>223</v>
      </c>
      <c r="DW117" s="886"/>
      <c r="DX117" s="886"/>
      <c r="DY117" s="886"/>
      <c r="DZ117" s="887"/>
    </row>
    <row r="118" spans="1:130" s="226" customFormat="1" ht="26.25" customHeight="1" x14ac:dyDescent="0.2">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302</v>
      </c>
      <c r="AG118" s="963"/>
      <c r="AH118" s="963"/>
      <c r="AI118" s="963"/>
      <c r="AJ118" s="964"/>
      <c r="AK118" s="965" t="s">
        <v>301</v>
      </c>
      <c r="AL118" s="963"/>
      <c r="AM118" s="963"/>
      <c r="AN118" s="963"/>
      <c r="AO118" s="964"/>
      <c r="AP118" s="966" t="s">
        <v>421</v>
      </c>
      <c r="AQ118" s="967"/>
      <c r="AR118" s="967"/>
      <c r="AS118" s="967"/>
      <c r="AT118" s="968"/>
      <c r="AU118" s="997"/>
      <c r="AV118" s="998"/>
      <c r="AW118" s="998"/>
      <c r="AX118" s="998"/>
      <c r="AY118" s="998"/>
      <c r="AZ118" s="940" t="s">
        <v>451</v>
      </c>
      <c r="BA118" s="941"/>
      <c r="BB118" s="941"/>
      <c r="BC118" s="941"/>
      <c r="BD118" s="941"/>
      <c r="BE118" s="941"/>
      <c r="BF118" s="941"/>
      <c r="BG118" s="941"/>
      <c r="BH118" s="941"/>
      <c r="BI118" s="941"/>
      <c r="BJ118" s="941"/>
      <c r="BK118" s="941"/>
      <c r="BL118" s="941"/>
      <c r="BM118" s="941"/>
      <c r="BN118" s="941"/>
      <c r="BO118" s="941"/>
      <c r="BP118" s="942"/>
      <c r="BQ118" s="943" t="s">
        <v>223</v>
      </c>
      <c r="BR118" s="906"/>
      <c r="BS118" s="906"/>
      <c r="BT118" s="906"/>
      <c r="BU118" s="906"/>
      <c r="BV118" s="906" t="s">
        <v>223</v>
      </c>
      <c r="BW118" s="906"/>
      <c r="BX118" s="906"/>
      <c r="BY118" s="906"/>
      <c r="BZ118" s="906"/>
      <c r="CA118" s="906" t="s">
        <v>223</v>
      </c>
      <c r="CB118" s="906"/>
      <c r="CC118" s="906"/>
      <c r="CD118" s="906"/>
      <c r="CE118" s="906"/>
      <c r="CF118" s="936" t="s">
        <v>223</v>
      </c>
      <c r="CG118" s="937"/>
      <c r="CH118" s="937"/>
      <c r="CI118" s="937"/>
      <c r="CJ118" s="937"/>
      <c r="CK118" s="992"/>
      <c r="CL118" s="879"/>
      <c r="CM118" s="882" t="s">
        <v>452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223</v>
      </c>
      <c r="DH118" s="838"/>
      <c r="DI118" s="838"/>
      <c r="DJ118" s="838"/>
      <c r="DK118" s="839"/>
      <c r="DL118" s="840" t="s">
        <v>223</v>
      </c>
      <c r="DM118" s="838"/>
      <c r="DN118" s="838"/>
      <c r="DO118" s="838"/>
      <c r="DP118" s="839"/>
      <c r="DQ118" s="840" t="s">
        <v>223</v>
      </c>
      <c r="DR118" s="838"/>
      <c r="DS118" s="838"/>
      <c r="DT118" s="838"/>
      <c r="DU118" s="839"/>
      <c r="DV118" s="885" t="s">
        <v>223</v>
      </c>
      <c r="DW118" s="886"/>
      <c r="DX118" s="886"/>
      <c r="DY118" s="886"/>
      <c r="DZ118" s="887"/>
    </row>
    <row r="119" spans="1:130" s="226" customFormat="1" ht="26.25" customHeight="1" x14ac:dyDescent="0.2">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223</v>
      </c>
      <c r="AB119" s="956"/>
      <c r="AC119" s="956"/>
      <c r="AD119" s="956"/>
      <c r="AE119" s="957"/>
      <c r="AF119" s="958" t="s">
        <v>223</v>
      </c>
      <c r="AG119" s="956"/>
      <c r="AH119" s="956"/>
      <c r="AI119" s="956"/>
      <c r="AJ119" s="957"/>
      <c r="AK119" s="958" t="s">
        <v>223</v>
      </c>
      <c r="AL119" s="956"/>
      <c r="AM119" s="956"/>
      <c r="AN119" s="956"/>
      <c r="AO119" s="957"/>
      <c r="AP119" s="959" t="s">
        <v>223</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453</v>
      </c>
      <c r="BP119" s="939"/>
      <c r="BQ119" s="943">
        <v>4909309</v>
      </c>
      <c r="BR119" s="906"/>
      <c r="BS119" s="906"/>
      <c r="BT119" s="906"/>
      <c r="BU119" s="906"/>
      <c r="BV119" s="906">
        <v>4547997</v>
      </c>
      <c r="BW119" s="906"/>
      <c r="BX119" s="906"/>
      <c r="BY119" s="906"/>
      <c r="BZ119" s="906"/>
      <c r="CA119" s="906">
        <v>4919381</v>
      </c>
      <c r="CB119" s="906"/>
      <c r="CC119" s="906"/>
      <c r="CD119" s="906"/>
      <c r="CE119" s="906"/>
      <c r="CF119" s="804"/>
      <c r="CG119" s="805"/>
      <c r="CH119" s="805"/>
      <c r="CI119" s="805"/>
      <c r="CJ119" s="895"/>
      <c r="CK119" s="993"/>
      <c r="CL119" s="881"/>
      <c r="CM119" s="899" t="s">
        <v>454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2362</v>
      </c>
      <c r="DH119" s="821"/>
      <c r="DI119" s="821"/>
      <c r="DJ119" s="821"/>
      <c r="DK119" s="822"/>
      <c r="DL119" s="823">
        <v>1877</v>
      </c>
      <c r="DM119" s="821"/>
      <c r="DN119" s="821"/>
      <c r="DO119" s="821"/>
      <c r="DP119" s="822"/>
      <c r="DQ119" s="823">
        <v>1340</v>
      </c>
      <c r="DR119" s="821"/>
      <c r="DS119" s="821"/>
      <c r="DT119" s="821"/>
      <c r="DU119" s="822"/>
      <c r="DV119" s="909">
        <v>0.1</v>
      </c>
      <c r="DW119" s="910"/>
      <c r="DX119" s="910"/>
      <c r="DY119" s="910"/>
      <c r="DZ119" s="911"/>
    </row>
    <row r="120" spans="1:130" s="226" customFormat="1" ht="26.25" customHeight="1" x14ac:dyDescent="0.2">
      <c r="A120" s="878"/>
      <c r="B120" s="879"/>
      <c r="C120" s="882" t="s">
        <v>431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223</v>
      </c>
      <c r="AB120" s="838"/>
      <c r="AC120" s="838"/>
      <c r="AD120" s="838"/>
      <c r="AE120" s="839"/>
      <c r="AF120" s="840" t="s">
        <v>223</v>
      </c>
      <c r="AG120" s="838"/>
      <c r="AH120" s="838"/>
      <c r="AI120" s="838"/>
      <c r="AJ120" s="839"/>
      <c r="AK120" s="840" t="s">
        <v>223</v>
      </c>
      <c r="AL120" s="838"/>
      <c r="AM120" s="838"/>
      <c r="AN120" s="838"/>
      <c r="AO120" s="839"/>
      <c r="AP120" s="885" t="s">
        <v>223</v>
      </c>
      <c r="AQ120" s="886"/>
      <c r="AR120" s="886"/>
      <c r="AS120" s="886"/>
      <c r="AT120" s="887"/>
      <c r="AU120" s="944" t="s">
        <v>455</v>
      </c>
      <c r="AV120" s="945"/>
      <c r="AW120" s="945"/>
      <c r="AX120" s="945"/>
      <c r="AY120" s="946"/>
      <c r="AZ120" s="921" t="s">
        <v>456</v>
      </c>
      <c r="BA120" s="866"/>
      <c r="BB120" s="866"/>
      <c r="BC120" s="866"/>
      <c r="BD120" s="866"/>
      <c r="BE120" s="866"/>
      <c r="BF120" s="866"/>
      <c r="BG120" s="866"/>
      <c r="BH120" s="866"/>
      <c r="BI120" s="866"/>
      <c r="BJ120" s="866"/>
      <c r="BK120" s="866"/>
      <c r="BL120" s="866"/>
      <c r="BM120" s="866"/>
      <c r="BN120" s="866"/>
      <c r="BO120" s="866"/>
      <c r="BP120" s="867"/>
      <c r="BQ120" s="922">
        <v>1023292</v>
      </c>
      <c r="BR120" s="903"/>
      <c r="BS120" s="903"/>
      <c r="BT120" s="903"/>
      <c r="BU120" s="903"/>
      <c r="BV120" s="903">
        <v>1111204</v>
      </c>
      <c r="BW120" s="903"/>
      <c r="BX120" s="903"/>
      <c r="BY120" s="903"/>
      <c r="BZ120" s="903"/>
      <c r="CA120" s="903">
        <v>1068324</v>
      </c>
      <c r="CB120" s="903"/>
      <c r="CC120" s="903"/>
      <c r="CD120" s="903"/>
      <c r="CE120" s="903"/>
      <c r="CF120" s="927">
        <v>54.6</v>
      </c>
      <c r="CG120" s="928"/>
      <c r="CH120" s="928"/>
      <c r="CI120" s="928"/>
      <c r="CJ120" s="928"/>
      <c r="CK120" s="929" t="s">
        <v>457</v>
      </c>
      <c r="CL120" s="913"/>
      <c r="CM120" s="913"/>
      <c r="CN120" s="913"/>
      <c r="CO120" s="914"/>
      <c r="CP120" s="933" t="s">
        <v>458</v>
      </c>
      <c r="CQ120" s="934"/>
      <c r="CR120" s="934"/>
      <c r="CS120" s="934"/>
      <c r="CT120" s="934"/>
      <c r="CU120" s="934"/>
      <c r="CV120" s="934"/>
      <c r="CW120" s="934"/>
      <c r="CX120" s="934"/>
      <c r="CY120" s="934"/>
      <c r="CZ120" s="934"/>
      <c r="DA120" s="934"/>
      <c r="DB120" s="934"/>
      <c r="DC120" s="934"/>
      <c r="DD120" s="934"/>
      <c r="DE120" s="934"/>
      <c r="DF120" s="935"/>
      <c r="DG120" s="922">
        <v>198654</v>
      </c>
      <c r="DH120" s="903"/>
      <c r="DI120" s="903"/>
      <c r="DJ120" s="903"/>
      <c r="DK120" s="903"/>
      <c r="DL120" s="903">
        <v>132737</v>
      </c>
      <c r="DM120" s="903"/>
      <c r="DN120" s="903"/>
      <c r="DO120" s="903"/>
      <c r="DP120" s="903"/>
      <c r="DQ120" s="903">
        <v>150543</v>
      </c>
      <c r="DR120" s="903"/>
      <c r="DS120" s="903"/>
      <c r="DT120" s="903"/>
      <c r="DU120" s="903"/>
      <c r="DV120" s="904">
        <v>7.7</v>
      </c>
      <c r="DW120" s="904"/>
      <c r="DX120" s="904"/>
      <c r="DY120" s="904"/>
      <c r="DZ120" s="905"/>
    </row>
    <row r="121" spans="1:130" s="226" customFormat="1" ht="26.25" customHeight="1" x14ac:dyDescent="0.2">
      <c r="A121" s="878"/>
      <c r="B121" s="879"/>
      <c r="C121" s="924" t="s">
        <v>459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223</v>
      </c>
      <c r="AB121" s="838"/>
      <c r="AC121" s="838"/>
      <c r="AD121" s="838"/>
      <c r="AE121" s="839"/>
      <c r="AF121" s="840" t="s">
        <v>223</v>
      </c>
      <c r="AG121" s="838"/>
      <c r="AH121" s="838"/>
      <c r="AI121" s="838"/>
      <c r="AJ121" s="839"/>
      <c r="AK121" s="840" t="s">
        <v>223</v>
      </c>
      <c r="AL121" s="838"/>
      <c r="AM121" s="838"/>
      <c r="AN121" s="838"/>
      <c r="AO121" s="839"/>
      <c r="AP121" s="885" t="s">
        <v>223</v>
      </c>
      <c r="AQ121" s="886"/>
      <c r="AR121" s="886"/>
      <c r="AS121" s="886"/>
      <c r="AT121" s="887"/>
      <c r="AU121" s="947"/>
      <c r="AV121" s="948"/>
      <c r="AW121" s="948"/>
      <c r="AX121" s="948"/>
      <c r="AY121" s="949"/>
      <c r="AZ121" s="873" t="s">
        <v>460</v>
      </c>
      <c r="BA121" s="808"/>
      <c r="BB121" s="808"/>
      <c r="BC121" s="808"/>
      <c r="BD121" s="808"/>
      <c r="BE121" s="808"/>
      <c r="BF121" s="808"/>
      <c r="BG121" s="808"/>
      <c r="BH121" s="808"/>
      <c r="BI121" s="808"/>
      <c r="BJ121" s="808"/>
      <c r="BK121" s="808"/>
      <c r="BL121" s="808"/>
      <c r="BM121" s="808"/>
      <c r="BN121" s="808"/>
      <c r="BO121" s="808"/>
      <c r="BP121" s="809"/>
      <c r="BQ121" s="874" t="s">
        <v>223</v>
      </c>
      <c r="BR121" s="875"/>
      <c r="BS121" s="875"/>
      <c r="BT121" s="875"/>
      <c r="BU121" s="875"/>
      <c r="BV121" s="875" t="s">
        <v>223</v>
      </c>
      <c r="BW121" s="875"/>
      <c r="BX121" s="875"/>
      <c r="BY121" s="875"/>
      <c r="BZ121" s="875"/>
      <c r="CA121" s="875" t="s">
        <v>223</v>
      </c>
      <c r="CB121" s="875"/>
      <c r="CC121" s="875"/>
      <c r="CD121" s="875"/>
      <c r="CE121" s="875"/>
      <c r="CF121" s="936" t="s">
        <v>223</v>
      </c>
      <c r="CG121" s="937"/>
      <c r="CH121" s="937"/>
      <c r="CI121" s="937"/>
      <c r="CJ121" s="937"/>
      <c r="CK121" s="930"/>
      <c r="CL121" s="916"/>
      <c r="CM121" s="916"/>
      <c r="CN121" s="916"/>
      <c r="CO121" s="917"/>
      <c r="CP121" s="896" t="s">
        <v>400</v>
      </c>
      <c r="CQ121" s="897"/>
      <c r="CR121" s="897"/>
      <c r="CS121" s="897"/>
      <c r="CT121" s="897"/>
      <c r="CU121" s="897"/>
      <c r="CV121" s="897"/>
      <c r="CW121" s="897"/>
      <c r="CX121" s="897"/>
      <c r="CY121" s="897"/>
      <c r="CZ121" s="897"/>
      <c r="DA121" s="897"/>
      <c r="DB121" s="897"/>
      <c r="DC121" s="897"/>
      <c r="DD121" s="897"/>
      <c r="DE121" s="897"/>
      <c r="DF121" s="898"/>
      <c r="DG121" s="874">
        <v>93845</v>
      </c>
      <c r="DH121" s="875"/>
      <c r="DI121" s="875"/>
      <c r="DJ121" s="875"/>
      <c r="DK121" s="875"/>
      <c r="DL121" s="875">
        <v>65881</v>
      </c>
      <c r="DM121" s="875"/>
      <c r="DN121" s="875"/>
      <c r="DO121" s="875"/>
      <c r="DP121" s="875"/>
      <c r="DQ121" s="875">
        <v>65528</v>
      </c>
      <c r="DR121" s="875"/>
      <c r="DS121" s="875"/>
      <c r="DT121" s="875"/>
      <c r="DU121" s="875"/>
      <c r="DV121" s="852">
        <v>3.3</v>
      </c>
      <c r="DW121" s="852"/>
      <c r="DX121" s="852"/>
      <c r="DY121" s="852"/>
      <c r="DZ121" s="853"/>
    </row>
    <row r="122" spans="1:130" s="226" customFormat="1" ht="26.25" customHeight="1" x14ac:dyDescent="0.2">
      <c r="A122" s="878"/>
      <c r="B122" s="879"/>
      <c r="C122" s="882" t="s">
        <v>441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223</v>
      </c>
      <c r="AB122" s="838"/>
      <c r="AC122" s="838"/>
      <c r="AD122" s="838"/>
      <c r="AE122" s="839"/>
      <c r="AF122" s="840" t="s">
        <v>223</v>
      </c>
      <c r="AG122" s="838"/>
      <c r="AH122" s="838"/>
      <c r="AI122" s="838"/>
      <c r="AJ122" s="839"/>
      <c r="AK122" s="840" t="s">
        <v>223</v>
      </c>
      <c r="AL122" s="838"/>
      <c r="AM122" s="838"/>
      <c r="AN122" s="838"/>
      <c r="AO122" s="839"/>
      <c r="AP122" s="885" t="s">
        <v>223</v>
      </c>
      <c r="AQ122" s="886"/>
      <c r="AR122" s="886"/>
      <c r="AS122" s="886"/>
      <c r="AT122" s="887"/>
      <c r="AU122" s="947"/>
      <c r="AV122" s="948"/>
      <c r="AW122" s="948"/>
      <c r="AX122" s="948"/>
      <c r="AY122" s="949"/>
      <c r="AZ122" s="940" t="s">
        <v>461</v>
      </c>
      <c r="BA122" s="941"/>
      <c r="BB122" s="941"/>
      <c r="BC122" s="941"/>
      <c r="BD122" s="941"/>
      <c r="BE122" s="941"/>
      <c r="BF122" s="941"/>
      <c r="BG122" s="941"/>
      <c r="BH122" s="941"/>
      <c r="BI122" s="941"/>
      <c r="BJ122" s="941"/>
      <c r="BK122" s="941"/>
      <c r="BL122" s="941"/>
      <c r="BM122" s="941"/>
      <c r="BN122" s="941"/>
      <c r="BO122" s="941"/>
      <c r="BP122" s="942"/>
      <c r="BQ122" s="943">
        <v>2559137</v>
      </c>
      <c r="BR122" s="906"/>
      <c r="BS122" s="906"/>
      <c r="BT122" s="906"/>
      <c r="BU122" s="906"/>
      <c r="BV122" s="906">
        <v>2542768</v>
      </c>
      <c r="BW122" s="906"/>
      <c r="BX122" s="906"/>
      <c r="BY122" s="906"/>
      <c r="BZ122" s="906"/>
      <c r="CA122" s="906">
        <v>2661289</v>
      </c>
      <c r="CB122" s="906"/>
      <c r="CC122" s="906"/>
      <c r="CD122" s="906"/>
      <c r="CE122" s="906"/>
      <c r="CF122" s="907">
        <v>136</v>
      </c>
      <c r="CG122" s="908"/>
      <c r="CH122" s="908"/>
      <c r="CI122" s="908"/>
      <c r="CJ122" s="908"/>
      <c r="CK122" s="930"/>
      <c r="CL122" s="916"/>
      <c r="CM122" s="916"/>
      <c r="CN122" s="916"/>
      <c r="CO122" s="917"/>
      <c r="CP122" s="896" t="s">
        <v>398</v>
      </c>
      <c r="CQ122" s="897"/>
      <c r="CR122" s="897"/>
      <c r="CS122" s="897"/>
      <c r="CT122" s="897"/>
      <c r="CU122" s="897"/>
      <c r="CV122" s="897"/>
      <c r="CW122" s="897"/>
      <c r="CX122" s="897"/>
      <c r="CY122" s="897"/>
      <c r="CZ122" s="897"/>
      <c r="DA122" s="897"/>
      <c r="DB122" s="897"/>
      <c r="DC122" s="897"/>
      <c r="DD122" s="897"/>
      <c r="DE122" s="897"/>
      <c r="DF122" s="898"/>
      <c r="DG122" s="874">
        <v>22274</v>
      </c>
      <c r="DH122" s="875"/>
      <c r="DI122" s="875"/>
      <c r="DJ122" s="875"/>
      <c r="DK122" s="875"/>
      <c r="DL122" s="875">
        <v>18277</v>
      </c>
      <c r="DM122" s="875"/>
      <c r="DN122" s="875"/>
      <c r="DO122" s="875"/>
      <c r="DP122" s="875"/>
      <c r="DQ122" s="875">
        <v>11899</v>
      </c>
      <c r="DR122" s="875"/>
      <c r="DS122" s="875"/>
      <c r="DT122" s="875"/>
      <c r="DU122" s="875"/>
      <c r="DV122" s="852">
        <v>0.6</v>
      </c>
      <c r="DW122" s="852"/>
      <c r="DX122" s="852"/>
      <c r="DY122" s="852"/>
      <c r="DZ122" s="853"/>
    </row>
    <row r="123" spans="1:130" s="226" customFormat="1" ht="26.25" customHeight="1" x14ac:dyDescent="0.2">
      <c r="A123" s="878"/>
      <c r="B123" s="879"/>
      <c r="C123" s="882" t="s">
        <v>447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223</v>
      </c>
      <c r="AB123" s="838"/>
      <c r="AC123" s="838"/>
      <c r="AD123" s="838"/>
      <c r="AE123" s="839"/>
      <c r="AF123" s="840" t="s">
        <v>223</v>
      </c>
      <c r="AG123" s="838"/>
      <c r="AH123" s="838"/>
      <c r="AI123" s="838"/>
      <c r="AJ123" s="839"/>
      <c r="AK123" s="840" t="s">
        <v>223</v>
      </c>
      <c r="AL123" s="838"/>
      <c r="AM123" s="838"/>
      <c r="AN123" s="838"/>
      <c r="AO123" s="839"/>
      <c r="AP123" s="885" t="s">
        <v>462</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463</v>
      </c>
      <c r="BP123" s="939"/>
      <c r="BQ123" s="893">
        <v>3582429</v>
      </c>
      <c r="BR123" s="894"/>
      <c r="BS123" s="894"/>
      <c r="BT123" s="894"/>
      <c r="BU123" s="894"/>
      <c r="BV123" s="894">
        <v>3653972</v>
      </c>
      <c r="BW123" s="894"/>
      <c r="BX123" s="894"/>
      <c r="BY123" s="894"/>
      <c r="BZ123" s="894"/>
      <c r="CA123" s="894">
        <v>3729613</v>
      </c>
      <c r="CB123" s="894"/>
      <c r="CC123" s="894"/>
      <c r="CD123" s="894"/>
      <c r="CE123" s="894"/>
      <c r="CF123" s="804"/>
      <c r="CG123" s="805"/>
      <c r="CH123" s="805"/>
      <c r="CI123" s="805"/>
      <c r="CJ123" s="895"/>
      <c r="CK123" s="930"/>
      <c r="CL123" s="916"/>
      <c r="CM123" s="916"/>
      <c r="CN123" s="916"/>
      <c r="CO123" s="917"/>
      <c r="CP123" s="896" t="s">
        <v>397</v>
      </c>
      <c r="CQ123" s="897"/>
      <c r="CR123" s="897"/>
      <c r="CS123" s="897"/>
      <c r="CT123" s="897"/>
      <c r="CU123" s="897"/>
      <c r="CV123" s="897"/>
      <c r="CW123" s="897"/>
      <c r="CX123" s="897"/>
      <c r="CY123" s="897"/>
      <c r="CZ123" s="897"/>
      <c r="DA123" s="897"/>
      <c r="DB123" s="897"/>
      <c r="DC123" s="897"/>
      <c r="DD123" s="897"/>
      <c r="DE123" s="897"/>
      <c r="DF123" s="898"/>
      <c r="DG123" s="837" t="s">
        <v>223</v>
      </c>
      <c r="DH123" s="838"/>
      <c r="DI123" s="838"/>
      <c r="DJ123" s="838"/>
      <c r="DK123" s="839"/>
      <c r="DL123" s="840" t="s">
        <v>462</v>
      </c>
      <c r="DM123" s="838"/>
      <c r="DN123" s="838"/>
      <c r="DO123" s="838"/>
      <c r="DP123" s="839"/>
      <c r="DQ123" s="840" t="s">
        <v>223</v>
      </c>
      <c r="DR123" s="838"/>
      <c r="DS123" s="838"/>
      <c r="DT123" s="838"/>
      <c r="DU123" s="839"/>
      <c r="DV123" s="885" t="s">
        <v>462</v>
      </c>
      <c r="DW123" s="886"/>
      <c r="DX123" s="886"/>
      <c r="DY123" s="886"/>
      <c r="DZ123" s="887"/>
    </row>
    <row r="124" spans="1:130" s="226" customFormat="1" ht="26.25" customHeight="1" thickBot="1" x14ac:dyDescent="0.25">
      <c r="A124" s="878"/>
      <c r="B124" s="879"/>
      <c r="C124" s="882" t="s">
        <v>450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223</v>
      </c>
      <c r="AB124" s="838"/>
      <c r="AC124" s="838"/>
      <c r="AD124" s="838"/>
      <c r="AE124" s="839"/>
      <c r="AF124" s="840" t="s">
        <v>223</v>
      </c>
      <c r="AG124" s="838"/>
      <c r="AH124" s="838"/>
      <c r="AI124" s="838"/>
      <c r="AJ124" s="839"/>
      <c r="AK124" s="840" t="s">
        <v>223</v>
      </c>
      <c r="AL124" s="838"/>
      <c r="AM124" s="838"/>
      <c r="AN124" s="838"/>
      <c r="AO124" s="839"/>
      <c r="AP124" s="885" t="s">
        <v>223</v>
      </c>
      <c r="AQ124" s="886"/>
      <c r="AR124" s="886"/>
      <c r="AS124" s="886"/>
      <c r="AT124" s="887"/>
      <c r="AU124" s="888" t="s">
        <v>464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64.2</v>
      </c>
      <c r="BR124" s="892"/>
      <c r="BS124" s="892"/>
      <c r="BT124" s="892"/>
      <c r="BU124" s="892"/>
      <c r="BV124" s="892">
        <v>45.3</v>
      </c>
      <c r="BW124" s="892"/>
      <c r="BX124" s="892"/>
      <c r="BY124" s="892"/>
      <c r="BZ124" s="892"/>
      <c r="CA124" s="892">
        <v>60.8</v>
      </c>
      <c r="CB124" s="892"/>
      <c r="CC124" s="892"/>
      <c r="CD124" s="892"/>
      <c r="CE124" s="892"/>
      <c r="CF124" s="782"/>
      <c r="CG124" s="783"/>
      <c r="CH124" s="783"/>
      <c r="CI124" s="783"/>
      <c r="CJ124" s="923"/>
      <c r="CK124" s="931"/>
      <c r="CL124" s="931"/>
      <c r="CM124" s="931"/>
      <c r="CN124" s="931"/>
      <c r="CO124" s="932"/>
      <c r="CP124" s="896" t="s">
        <v>465</v>
      </c>
      <c r="CQ124" s="897"/>
      <c r="CR124" s="897"/>
      <c r="CS124" s="897"/>
      <c r="CT124" s="897"/>
      <c r="CU124" s="897"/>
      <c r="CV124" s="897"/>
      <c r="CW124" s="897"/>
      <c r="CX124" s="897"/>
      <c r="CY124" s="897"/>
      <c r="CZ124" s="897"/>
      <c r="DA124" s="897"/>
      <c r="DB124" s="897"/>
      <c r="DC124" s="897"/>
      <c r="DD124" s="897"/>
      <c r="DE124" s="897"/>
      <c r="DF124" s="898"/>
      <c r="DG124" s="820" t="s">
        <v>223</v>
      </c>
      <c r="DH124" s="821"/>
      <c r="DI124" s="821"/>
      <c r="DJ124" s="821"/>
      <c r="DK124" s="822"/>
      <c r="DL124" s="823" t="s">
        <v>223</v>
      </c>
      <c r="DM124" s="821"/>
      <c r="DN124" s="821"/>
      <c r="DO124" s="821"/>
      <c r="DP124" s="822"/>
      <c r="DQ124" s="823" t="s">
        <v>223</v>
      </c>
      <c r="DR124" s="821"/>
      <c r="DS124" s="821"/>
      <c r="DT124" s="821"/>
      <c r="DU124" s="822"/>
      <c r="DV124" s="909" t="s">
        <v>223</v>
      </c>
      <c r="DW124" s="910"/>
      <c r="DX124" s="910"/>
      <c r="DY124" s="910"/>
      <c r="DZ124" s="911"/>
    </row>
    <row r="125" spans="1:130" s="226" customFormat="1" ht="26.25" customHeight="1" x14ac:dyDescent="0.2">
      <c r="A125" s="878"/>
      <c r="B125" s="879"/>
      <c r="C125" s="882" t="s">
        <v>452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223</v>
      </c>
      <c r="AB125" s="838"/>
      <c r="AC125" s="838"/>
      <c r="AD125" s="838"/>
      <c r="AE125" s="839"/>
      <c r="AF125" s="840" t="s">
        <v>223</v>
      </c>
      <c r="AG125" s="838"/>
      <c r="AH125" s="838"/>
      <c r="AI125" s="838"/>
      <c r="AJ125" s="839"/>
      <c r="AK125" s="840" t="s">
        <v>223</v>
      </c>
      <c r="AL125" s="838"/>
      <c r="AM125" s="838"/>
      <c r="AN125" s="838"/>
      <c r="AO125" s="839"/>
      <c r="AP125" s="885" t="s">
        <v>223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466</v>
      </c>
      <c r="CL125" s="913"/>
      <c r="CM125" s="913"/>
      <c r="CN125" s="913"/>
      <c r="CO125" s="914"/>
      <c r="CP125" s="921" t="s">
        <v>467</v>
      </c>
      <c r="CQ125" s="866"/>
      <c r="CR125" s="866"/>
      <c r="CS125" s="866"/>
      <c r="CT125" s="866"/>
      <c r="CU125" s="866"/>
      <c r="CV125" s="866"/>
      <c r="CW125" s="866"/>
      <c r="CX125" s="866"/>
      <c r="CY125" s="866"/>
      <c r="CZ125" s="866"/>
      <c r="DA125" s="866"/>
      <c r="DB125" s="866"/>
      <c r="DC125" s="866"/>
      <c r="DD125" s="866"/>
      <c r="DE125" s="866"/>
      <c r="DF125" s="867"/>
      <c r="DG125" s="922" t="s">
        <v>223</v>
      </c>
      <c r="DH125" s="903"/>
      <c r="DI125" s="903"/>
      <c r="DJ125" s="903"/>
      <c r="DK125" s="903"/>
      <c r="DL125" s="903" t="s">
        <v>223</v>
      </c>
      <c r="DM125" s="903"/>
      <c r="DN125" s="903"/>
      <c r="DO125" s="903"/>
      <c r="DP125" s="903"/>
      <c r="DQ125" s="903" t="s">
        <v>223</v>
      </c>
      <c r="DR125" s="903"/>
      <c r="DS125" s="903"/>
      <c r="DT125" s="903"/>
      <c r="DU125" s="903"/>
      <c r="DV125" s="904" t="s">
        <v>223</v>
      </c>
      <c r="DW125" s="904"/>
      <c r="DX125" s="904"/>
      <c r="DY125" s="904"/>
      <c r="DZ125" s="905"/>
    </row>
    <row r="126" spans="1:130" s="226" customFormat="1" ht="26.25" customHeight="1" thickBot="1" x14ac:dyDescent="0.25">
      <c r="A126" s="878"/>
      <c r="B126" s="879"/>
      <c r="C126" s="882" t="s">
        <v>454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298</v>
      </c>
      <c r="AB126" s="838"/>
      <c r="AC126" s="838"/>
      <c r="AD126" s="838"/>
      <c r="AE126" s="839"/>
      <c r="AF126" s="840">
        <v>366</v>
      </c>
      <c r="AG126" s="838"/>
      <c r="AH126" s="838"/>
      <c r="AI126" s="838"/>
      <c r="AJ126" s="839"/>
      <c r="AK126" s="840">
        <v>365</v>
      </c>
      <c r="AL126" s="838"/>
      <c r="AM126" s="838"/>
      <c r="AN126" s="838"/>
      <c r="AO126" s="839"/>
      <c r="AP126" s="885">
        <v>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468</v>
      </c>
      <c r="CQ126" s="808"/>
      <c r="CR126" s="808"/>
      <c r="CS126" s="808"/>
      <c r="CT126" s="808"/>
      <c r="CU126" s="808"/>
      <c r="CV126" s="808"/>
      <c r="CW126" s="808"/>
      <c r="CX126" s="808"/>
      <c r="CY126" s="808"/>
      <c r="CZ126" s="808"/>
      <c r="DA126" s="808"/>
      <c r="DB126" s="808"/>
      <c r="DC126" s="808"/>
      <c r="DD126" s="808"/>
      <c r="DE126" s="808"/>
      <c r="DF126" s="809"/>
      <c r="DG126" s="874" t="s">
        <v>223</v>
      </c>
      <c r="DH126" s="875"/>
      <c r="DI126" s="875"/>
      <c r="DJ126" s="875"/>
      <c r="DK126" s="875"/>
      <c r="DL126" s="875" t="s">
        <v>223</v>
      </c>
      <c r="DM126" s="875"/>
      <c r="DN126" s="875"/>
      <c r="DO126" s="875"/>
      <c r="DP126" s="875"/>
      <c r="DQ126" s="875" t="s">
        <v>223</v>
      </c>
      <c r="DR126" s="875"/>
      <c r="DS126" s="875"/>
      <c r="DT126" s="875"/>
      <c r="DU126" s="875"/>
      <c r="DV126" s="852" t="s">
        <v>223</v>
      </c>
      <c r="DW126" s="852"/>
      <c r="DX126" s="852"/>
      <c r="DY126" s="852"/>
      <c r="DZ126" s="853"/>
    </row>
    <row r="127" spans="1:130" s="226" customFormat="1" ht="26.25" customHeight="1" x14ac:dyDescent="0.2">
      <c r="A127" s="880"/>
      <c r="B127" s="881"/>
      <c r="C127" s="899" t="s">
        <v>469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223</v>
      </c>
      <c r="AB127" s="838"/>
      <c r="AC127" s="838"/>
      <c r="AD127" s="838"/>
      <c r="AE127" s="839"/>
      <c r="AF127" s="840" t="s">
        <v>223</v>
      </c>
      <c r="AG127" s="838"/>
      <c r="AH127" s="838"/>
      <c r="AI127" s="838"/>
      <c r="AJ127" s="839"/>
      <c r="AK127" s="840" t="s">
        <v>223</v>
      </c>
      <c r="AL127" s="838"/>
      <c r="AM127" s="838"/>
      <c r="AN127" s="838"/>
      <c r="AO127" s="839"/>
      <c r="AP127" s="885" t="s">
        <v>223</v>
      </c>
      <c r="AQ127" s="886"/>
      <c r="AR127" s="886"/>
      <c r="AS127" s="886"/>
      <c r="AT127" s="887"/>
      <c r="AU127" s="262"/>
      <c r="AV127" s="262"/>
      <c r="AW127" s="262"/>
      <c r="AX127" s="902" t="s">
        <v>470</v>
      </c>
      <c r="AY127" s="870"/>
      <c r="AZ127" s="870"/>
      <c r="BA127" s="870"/>
      <c r="BB127" s="870"/>
      <c r="BC127" s="870"/>
      <c r="BD127" s="870"/>
      <c r="BE127" s="871"/>
      <c r="BF127" s="869" t="s">
        <v>471</v>
      </c>
      <c r="BG127" s="870"/>
      <c r="BH127" s="870"/>
      <c r="BI127" s="870"/>
      <c r="BJ127" s="870"/>
      <c r="BK127" s="870"/>
      <c r="BL127" s="871"/>
      <c r="BM127" s="869" t="s">
        <v>472</v>
      </c>
      <c r="BN127" s="870"/>
      <c r="BO127" s="870"/>
      <c r="BP127" s="870"/>
      <c r="BQ127" s="870"/>
      <c r="BR127" s="870"/>
      <c r="BS127" s="871"/>
      <c r="BT127" s="869" t="s">
        <v>473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474</v>
      </c>
      <c r="CQ127" s="808"/>
      <c r="CR127" s="808"/>
      <c r="CS127" s="808"/>
      <c r="CT127" s="808"/>
      <c r="CU127" s="808"/>
      <c r="CV127" s="808"/>
      <c r="CW127" s="808"/>
      <c r="CX127" s="808"/>
      <c r="CY127" s="808"/>
      <c r="CZ127" s="808"/>
      <c r="DA127" s="808"/>
      <c r="DB127" s="808"/>
      <c r="DC127" s="808"/>
      <c r="DD127" s="808"/>
      <c r="DE127" s="808"/>
      <c r="DF127" s="809"/>
      <c r="DG127" s="874" t="s">
        <v>223</v>
      </c>
      <c r="DH127" s="875"/>
      <c r="DI127" s="875"/>
      <c r="DJ127" s="875"/>
      <c r="DK127" s="875"/>
      <c r="DL127" s="875" t="s">
        <v>223</v>
      </c>
      <c r="DM127" s="875"/>
      <c r="DN127" s="875"/>
      <c r="DO127" s="875"/>
      <c r="DP127" s="875"/>
      <c r="DQ127" s="875" t="s">
        <v>223</v>
      </c>
      <c r="DR127" s="875"/>
      <c r="DS127" s="875"/>
      <c r="DT127" s="875"/>
      <c r="DU127" s="875"/>
      <c r="DV127" s="852" t="s">
        <v>223</v>
      </c>
      <c r="DW127" s="852"/>
      <c r="DX127" s="852"/>
      <c r="DY127" s="852"/>
      <c r="DZ127" s="853"/>
    </row>
    <row r="128" spans="1:130" s="226" customFormat="1" ht="26.25" customHeight="1" thickBot="1" x14ac:dyDescent="0.25">
      <c r="A128" s="854" t="s">
        <v>475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476</v>
      </c>
      <c r="X128" s="856"/>
      <c r="Y128" s="856"/>
      <c r="Z128" s="857"/>
      <c r="AA128" s="858">
        <v>6137</v>
      </c>
      <c r="AB128" s="859"/>
      <c r="AC128" s="859"/>
      <c r="AD128" s="859"/>
      <c r="AE128" s="860"/>
      <c r="AF128" s="861" t="s">
        <v>223</v>
      </c>
      <c r="AG128" s="859"/>
      <c r="AH128" s="859"/>
      <c r="AI128" s="859"/>
      <c r="AJ128" s="860"/>
      <c r="AK128" s="861" t="s">
        <v>223</v>
      </c>
      <c r="AL128" s="859"/>
      <c r="AM128" s="859"/>
      <c r="AN128" s="859"/>
      <c r="AO128" s="860"/>
      <c r="AP128" s="862"/>
      <c r="AQ128" s="863"/>
      <c r="AR128" s="863"/>
      <c r="AS128" s="863"/>
      <c r="AT128" s="864"/>
      <c r="AU128" s="262"/>
      <c r="AV128" s="262"/>
      <c r="AW128" s="262"/>
      <c r="AX128" s="865" t="s">
        <v>477</v>
      </c>
      <c r="AY128" s="866"/>
      <c r="AZ128" s="866"/>
      <c r="BA128" s="866"/>
      <c r="BB128" s="866"/>
      <c r="BC128" s="866"/>
      <c r="BD128" s="866"/>
      <c r="BE128" s="867"/>
      <c r="BF128" s="844" t="s">
        <v>223</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478</v>
      </c>
      <c r="CQ128" s="786"/>
      <c r="CR128" s="786"/>
      <c r="CS128" s="786"/>
      <c r="CT128" s="786"/>
      <c r="CU128" s="786"/>
      <c r="CV128" s="786"/>
      <c r="CW128" s="786"/>
      <c r="CX128" s="786"/>
      <c r="CY128" s="786"/>
      <c r="CZ128" s="786"/>
      <c r="DA128" s="786"/>
      <c r="DB128" s="786"/>
      <c r="DC128" s="786"/>
      <c r="DD128" s="786"/>
      <c r="DE128" s="786"/>
      <c r="DF128" s="787"/>
      <c r="DG128" s="848" t="s">
        <v>223</v>
      </c>
      <c r="DH128" s="849"/>
      <c r="DI128" s="849"/>
      <c r="DJ128" s="849"/>
      <c r="DK128" s="849"/>
      <c r="DL128" s="849" t="s">
        <v>223</v>
      </c>
      <c r="DM128" s="849"/>
      <c r="DN128" s="849"/>
      <c r="DO128" s="849"/>
      <c r="DP128" s="849"/>
      <c r="DQ128" s="849" t="s">
        <v>223</v>
      </c>
      <c r="DR128" s="849"/>
      <c r="DS128" s="849"/>
      <c r="DT128" s="849"/>
      <c r="DU128" s="849"/>
      <c r="DV128" s="850" t="s">
        <v>462</v>
      </c>
      <c r="DW128" s="850"/>
      <c r="DX128" s="850"/>
      <c r="DY128" s="850"/>
      <c r="DZ128" s="851"/>
    </row>
    <row r="129" spans="1:131" s="226" customFormat="1" ht="26.25" customHeight="1" x14ac:dyDescent="0.2">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479</v>
      </c>
      <c r="X129" s="835"/>
      <c r="Y129" s="835"/>
      <c r="Z129" s="836"/>
      <c r="AA129" s="837">
        <v>2274048</v>
      </c>
      <c r="AB129" s="838"/>
      <c r="AC129" s="838"/>
      <c r="AD129" s="838"/>
      <c r="AE129" s="839"/>
      <c r="AF129" s="840">
        <v>2178202</v>
      </c>
      <c r="AG129" s="838"/>
      <c r="AH129" s="838"/>
      <c r="AI129" s="838"/>
      <c r="AJ129" s="839"/>
      <c r="AK129" s="840">
        <v>2167390</v>
      </c>
      <c r="AL129" s="838"/>
      <c r="AM129" s="838"/>
      <c r="AN129" s="838"/>
      <c r="AO129" s="839"/>
      <c r="AP129" s="841"/>
      <c r="AQ129" s="842"/>
      <c r="AR129" s="842"/>
      <c r="AS129" s="842"/>
      <c r="AT129" s="843"/>
      <c r="AU129" s="264"/>
      <c r="AV129" s="264"/>
      <c r="AW129" s="264"/>
      <c r="AX129" s="807" t="s">
        <v>480</v>
      </c>
      <c r="AY129" s="808"/>
      <c r="AZ129" s="808"/>
      <c r="BA129" s="808"/>
      <c r="BB129" s="808"/>
      <c r="BC129" s="808"/>
      <c r="BD129" s="808"/>
      <c r="BE129" s="809"/>
      <c r="BF129" s="827" t="s">
        <v>223</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832" t="s">
        <v>481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482</v>
      </c>
      <c r="X130" s="835"/>
      <c r="Y130" s="835"/>
      <c r="Z130" s="836"/>
      <c r="AA130" s="837">
        <v>209469</v>
      </c>
      <c r="AB130" s="838"/>
      <c r="AC130" s="838"/>
      <c r="AD130" s="838"/>
      <c r="AE130" s="839"/>
      <c r="AF130" s="840">
        <v>207899</v>
      </c>
      <c r="AG130" s="838"/>
      <c r="AH130" s="838"/>
      <c r="AI130" s="838"/>
      <c r="AJ130" s="839"/>
      <c r="AK130" s="840">
        <v>210785</v>
      </c>
      <c r="AL130" s="838"/>
      <c r="AM130" s="838"/>
      <c r="AN130" s="838"/>
      <c r="AO130" s="839"/>
      <c r="AP130" s="841"/>
      <c r="AQ130" s="842"/>
      <c r="AR130" s="842"/>
      <c r="AS130" s="842"/>
      <c r="AT130" s="843"/>
      <c r="AU130" s="264"/>
      <c r="AV130" s="264"/>
      <c r="AW130" s="264"/>
      <c r="AX130" s="807" t="s">
        <v>483</v>
      </c>
      <c r="AY130" s="808"/>
      <c r="AZ130" s="808"/>
      <c r="BA130" s="808"/>
      <c r="BB130" s="808"/>
      <c r="BC130" s="808"/>
      <c r="BD130" s="808"/>
      <c r="BE130" s="809"/>
      <c r="BF130" s="810">
        <v>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484</v>
      </c>
      <c r="X131" s="818"/>
      <c r="Y131" s="818"/>
      <c r="Z131" s="819"/>
      <c r="AA131" s="820">
        <v>2064579</v>
      </c>
      <c r="AB131" s="821"/>
      <c r="AC131" s="821"/>
      <c r="AD131" s="821"/>
      <c r="AE131" s="822"/>
      <c r="AF131" s="823">
        <v>1970303</v>
      </c>
      <c r="AG131" s="821"/>
      <c r="AH131" s="821"/>
      <c r="AI131" s="821"/>
      <c r="AJ131" s="822"/>
      <c r="AK131" s="823">
        <v>1956605</v>
      </c>
      <c r="AL131" s="821"/>
      <c r="AM131" s="821"/>
      <c r="AN131" s="821"/>
      <c r="AO131" s="822"/>
      <c r="AP131" s="824"/>
      <c r="AQ131" s="825"/>
      <c r="AR131" s="825"/>
      <c r="AS131" s="825"/>
      <c r="AT131" s="826"/>
      <c r="AU131" s="264"/>
      <c r="AV131" s="264"/>
      <c r="AW131" s="264"/>
      <c r="AX131" s="785" t="s">
        <v>485</v>
      </c>
      <c r="AY131" s="786"/>
      <c r="AZ131" s="786"/>
      <c r="BA131" s="786"/>
      <c r="BB131" s="786"/>
      <c r="BC131" s="786"/>
      <c r="BD131" s="786"/>
      <c r="BE131" s="787"/>
      <c r="BF131" s="788">
        <v>60.8</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794" t="s">
        <v>486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487</v>
      </c>
      <c r="W132" s="798"/>
      <c r="X132" s="798"/>
      <c r="Y132" s="798"/>
      <c r="Z132" s="799"/>
      <c r="AA132" s="800">
        <v>6.830690422</v>
      </c>
      <c r="AB132" s="801"/>
      <c r="AC132" s="801"/>
      <c r="AD132" s="801"/>
      <c r="AE132" s="802"/>
      <c r="AF132" s="803">
        <v>8.8235667309999997</v>
      </c>
      <c r="AG132" s="801"/>
      <c r="AH132" s="801"/>
      <c r="AI132" s="801"/>
      <c r="AJ132" s="802"/>
      <c r="AK132" s="803">
        <v>8.4772859109999992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488</v>
      </c>
      <c r="W133" s="777"/>
      <c r="X133" s="777"/>
      <c r="Y133" s="777"/>
      <c r="Z133" s="778"/>
      <c r="AA133" s="779">
        <v>5.3</v>
      </c>
      <c r="AB133" s="780"/>
      <c r="AC133" s="780"/>
      <c r="AD133" s="780"/>
      <c r="AE133" s="781"/>
      <c r="AF133" s="779">
        <v>6.5</v>
      </c>
      <c r="AG133" s="780"/>
      <c r="AH133" s="780"/>
      <c r="AI133" s="780"/>
      <c r="AJ133" s="781"/>
      <c r="AK133" s="779">
        <v>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2peoCoJydURpRnRZFW9q3v8jYCgXrTOaUvmBnbkuP3F/wY+uickWXM/v+N5WylIuznobWLCu4v7ocKHD2GiyHA==" saltValue="Stl09yFZlHZGVxkh/MP7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election activeCell="B2" sqref="B2"/>
    </sheetView>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489</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0fwSV01sQlvgrL82fczHYatrYY7pB82uZCKW4BAfIsYudw/7KJQzKXrixb7NyDubu/F/m5WUF6vEF0N8H/PW0g==" saltValue="oMJ+359HJkDQOkWD9Rt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9b4iBITU6whbNZMDcAtFG1OxTgq0oS+BDVrE8/kGGoLAutsFXQVZtx0FREKZm+olzdupathax9zs+XRiJsqzjA==" saltValue="tuXs3yzCux16zAgwEjA9z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492</v>
      </c>
      <c r="AP7" s="283"/>
      <c r="AQ7" s="284" t="s">
        <v>493</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494</v>
      </c>
      <c r="AQ8" s="290" t="s">
        <v>495</v>
      </c>
      <c r="AR8" s="291" t="s">
        <v>496</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497</v>
      </c>
      <c r="AL9" s="1207"/>
      <c r="AM9" s="1207"/>
      <c r="AN9" s="1208"/>
      <c r="AO9" s="292">
        <v>670376</v>
      </c>
      <c r="AP9" s="292">
        <v>209166</v>
      </c>
      <c r="AQ9" s="293">
        <v>189734</v>
      </c>
      <c r="AR9" s="294">
        <v>10.199999999999999</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498</v>
      </c>
      <c r="AL10" s="1207"/>
      <c r="AM10" s="1207"/>
      <c r="AN10" s="1208"/>
      <c r="AO10" s="295">
        <v>9371</v>
      </c>
      <c r="AP10" s="295">
        <v>2924</v>
      </c>
      <c r="AQ10" s="296">
        <v>22180</v>
      </c>
      <c r="AR10" s="297">
        <v>-86.8</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499</v>
      </c>
      <c r="AL11" s="1207"/>
      <c r="AM11" s="1207"/>
      <c r="AN11" s="1208"/>
      <c r="AO11" s="295">
        <v>109080</v>
      </c>
      <c r="AP11" s="295">
        <v>34034</v>
      </c>
      <c r="AQ11" s="296">
        <v>28692</v>
      </c>
      <c r="AR11" s="297">
        <v>18.600000000000001</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500</v>
      </c>
      <c r="AL12" s="1207"/>
      <c r="AM12" s="1207"/>
      <c r="AN12" s="1208"/>
      <c r="AO12" s="295" t="s">
        <v>501</v>
      </c>
      <c r="AP12" s="295" t="s">
        <v>501</v>
      </c>
      <c r="AQ12" s="296">
        <v>4806</v>
      </c>
      <c r="AR12" s="297" t="s">
        <v>501</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502</v>
      </c>
      <c r="AL13" s="1207"/>
      <c r="AM13" s="1207"/>
      <c r="AN13" s="1208"/>
      <c r="AO13" s="295" t="s">
        <v>501</v>
      </c>
      <c r="AP13" s="295" t="s">
        <v>501</v>
      </c>
      <c r="AQ13" s="296" t="s">
        <v>501</v>
      </c>
      <c r="AR13" s="297" t="s">
        <v>501</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503</v>
      </c>
      <c r="AL14" s="1207"/>
      <c r="AM14" s="1207"/>
      <c r="AN14" s="1208"/>
      <c r="AO14" s="295">
        <v>18097</v>
      </c>
      <c r="AP14" s="295">
        <v>5646</v>
      </c>
      <c r="AQ14" s="296">
        <v>8976</v>
      </c>
      <c r="AR14" s="297">
        <v>-37.1</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504</v>
      </c>
      <c r="AL15" s="1207"/>
      <c r="AM15" s="1207"/>
      <c r="AN15" s="1208"/>
      <c r="AO15" s="295">
        <v>10379</v>
      </c>
      <c r="AP15" s="295">
        <v>3238</v>
      </c>
      <c r="AQ15" s="296">
        <v>4161</v>
      </c>
      <c r="AR15" s="297">
        <v>-22.2</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505</v>
      </c>
      <c r="AL16" s="1210"/>
      <c r="AM16" s="1210"/>
      <c r="AN16" s="1211"/>
      <c r="AO16" s="295">
        <v>-90648</v>
      </c>
      <c r="AP16" s="295">
        <v>-28283</v>
      </c>
      <c r="AQ16" s="296">
        <v>-17989</v>
      </c>
      <c r="AR16" s="297">
        <v>57.2</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726655</v>
      </c>
      <c r="AP17" s="295">
        <v>226725</v>
      </c>
      <c r="AQ17" s="296">
        <v>240560</v>
      </c>
      <c r="AR17" s="297">
        <v>-5.8</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510</v>
      </c>
      <c r="AL21" s="1204"/>
      <c r="AM21" s="1204"/>
      <c r="AN21" s="1205"/>
      <c r="AO21" s="307">
        <v>17.78</v>
      </c>
      <c r="AP21" s="308">
        <v>21.65</v>
      </c>
      <c r="AQ21" s="309">
        <v>-3.87</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511</v>
      </c>
      <c r="AL22" s="1204"/>
      <c r="AM22" s="1204"/>
      <c r="AN22" s="1205"/>
      <c r="AO22" s="312">
        <v>94.8</v>
      </c>
      <c r="AP22" s="313">
        <v>95.4</v>
      </c>
      <c r="AQ22" s="314">
        <v>-0.6</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513</v>
      </c>
      <c r="AO27" s="273"/>
      <c r="AP27" s="273"/>
      <c r="AQ27" s="273"/>
      <c r="AR27" s="273"/>
      <c r="AS27" s="273"/>
      <c r="AT27" s="273"/>
    </row>
    <row r="28" spans="1:46" ht="16.2" x14ac:dyDescent="0.2">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492</v>
      </c>
      <c r="AP30" s="283"/>
      <c r="AQ30" s="284" t="s">
        <v>493</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494</v>
      </c>
      <c r="AQ31" s="290" t="s">
        <v>495</v>
      </c>
      <c r="AR31" s="291" t="s">
        <v>496</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516</v>
      </c>
      <c r="AL32" s="1195"/>
      <c r="AM32" s="1195"/>
      <c r="AN32" s="1196"/>
      <c r="AO32" s="322">
        <v>337610</v>
      </c>
      <c r="AP32" s="322">
        <v>105339</v>
      </c>
      <c r="AQ32" s="323">
        <v>139228</v>
      </c>
      <c r="AR32" s="324">
        <v>-24.3</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517</v>
      </c>
      <c r="AL33" s="1195"/>
      <c r="AM33" s="1195"/>
      <c r="AN33" s="1196"/>
      <c r="AO33" s="322" t="s">
        <v>501</v>
      </c>
      <c r="AP33" s="322" t="s">
        <v>501</v>
      </c>
      <c r="AQ33" s="323" t="s">
        <v>501</v>
      </c>
      <c r="AR33" s="324" t="s">
        <v>501</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518</v>
      </c>
      <c r="AL34" s="1195"/>
      <c r="AM34" s="1195"/>
      <c r="AN34" s="1196"/>
      <c r="AO34" s="322" t="s">
        <v>501</v>
      </c>
      <c r="AP34" s="322" t="s">
        <v>501</v>
      </c>
      <c r="AQ34" s="323">
        <v>5</v>
      </c>
      <c r="AR34" s="324" t="s">
        <v>501</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519</v>
      </c>
      <c r="AL35" s="1195"/>
      <c r="AM35" s="1195"/>
      <c r="AN35" s="1196"/>
      <c r="AO35" s="322">
        <v>20721</v>
      </c>
      <c r="AP35" s="322">
        <v>6465</v>
      </c>
      <c r="AQ35" s="323">
        <v>32095</v>
      </c>
      <c r="AR35" s="324">
        <v>-79.900000000000006</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520</v>
      </c>
      <c r="AL36" s="1195"/>
      <c r="AM36" s="1195"/>
      <c r="AN36" s="1196"/>
      <c r="AO36" s="322">
        <v>17956</v>
      </c>
      <c r="AP36" s="322">
        <v>5602</v>
      </c>
      <c r="AQ36" s="323">
        <v>5254</v>
      </c>
      <c r="AR36" s="324">
        <v>6.6</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521</v>
      </c>
      <c r="AL37" s="1195"/>
      <c r="AM37" s="1195"/>
      <c r="AN37" s="1196"/>
      <c r="AO37" s="322">
        <v>365</v>
      </c>
      <c r="AP37" s="322">
        <v>114</v>
      </c>
      <c r="AQ37" s="323">
        <v>1384</v>
      </c>
      <c r="AR37" s="324">
        <v>-91.8</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522</v>
      </c>
      <c r="AL38" s="1198"/>
      <c r="AM38" s="1198"/>
      <c r="AN38" s="1199"/>
      <c r="AO38" s="325" t="s">
        <v>501</v>
      </c>
      <c r="AP38" s="325" t="s">
        <v>501</v>
      </c>
      <c r="AQ38" s="326">
        <v>32</v>
      </c>
      <c r="AR38" s="314" t="s">
        <v>501</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523</v>
      </c>
      <c r="AL39" s="1198"/>
      <c r="AM39" s="1198"/>
      <c r="AN39" s="1199"/>
      <c r="AO39" s="322" t="s">
        <v>501</v>
      </c>
      <c r="AP39" s="322" t="s">
        <v>501</v>
      </c>
      <c r="AQ39" s="323">
        <v>-8131</v>
      </c>
      <c r="AR39" s="324" t="s">
        <v>501</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524</v>
      </c>
      <c r="AL40" s="1195"/>
      <c r="AM40" s="1195"/>
      <c r="AN40" s="1196"/>
      <c r="AO40" s="322">
        <v>-210785</v>
      </c>
      <c r="AP40" s="322">
        <v>-65768</v>
      </c>
      <c r="AQ40" s="323">
        <v>-126394</v>
      </c>
      <c r="AR40" s="324">
        <v>-48</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296</v>
      </c>
      <c r="AL41" s="1201"/>
      <c r="AM41" s="1201"/>
      <c r="AN41" s="1202"/>
      <c r="AO41" s="322">
        <v>165867</v>
      </c>
      <c r="AP41" s="322">
        <v>51753</v>
      </c>
      <c r="AQ41" s="323">
        <v>43473</v>
      </c>
      <c r="AR41" s="324">
        <v>19</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492</v>
      </c>
      <c r="AN49" s="1189" t="s">
        <v>528</v>
      </c>
      <c r="AO49" s="1190"/>
      <c r="AP49" s="1190"/>
      <c r="AQ49" s="1190"/>
      <c r="AR49" s="1191"/>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529</v>
      </c>
      <c r="AO50" s="339" t="s">
        <v>530</v>
      </c>
      <c r="AP50" s="340" t="s">
        <v>531</v>
      </c>
      <c r="AQ50" s="341" t="s">
        <v>532</v>
      </c>
      <c r="AR50" s="342" t="s">
        <v>533</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2748158</v>
      </c>
      <c r="AN51" s="344">
        <v>835814</v>
      </c>
      <c r="AO51" s="345">
        <v>-19.7</v>
      </c>
      <c r="AP51" s="346">
        <v>316331</v>
      </c>
      <c r="AQ51" s="347">
        <v>38.6</v>
      </c>
      <c r="AR51" s="348">
        <v>-58.3</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328209</v>
      </c>
      <c r="AN52" s="352">
        <v>99820</v>
      </c>
      <c r="AO52" s="353">
        <v>-6.5</v>
      </c>
      <c r="AP52" s="354">
        <v>106387</v>
      </c>
      <c r="AQ52" s="355">
        <v>22.8</v>
      </c>
      <c r="AR52" s="356">
        <v>-29.3</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2175076</v>
      </c>
      <c r="AN53" s="344">
        <v>663740</v>
      </c>
      <c r="AO53" s="345">
        <v>-20.6</v>
      </c>
      <c r="AP53" s="346">
        <v>333013</v>
      </c>
      <c r="AQ53" s="347">
        <v>5.3</v>
      </c>
      <c r="AR53" s="348">
        <v>-25.9</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304784</v>
      </c>
      <c r="AN54" s="352">
        <v>93007</v>
      </c>
      <c r="AO54" s="353">
        <v>-6.8</v>
      </c>
      <c r="AP54" s="354">
        <v>126732</v>
      </c>
      <c r="AQ54" s="355">
        <v>19.100000000000001</v>
      </c>
      <c r="AR54" s="356">
        <v>-25.9</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553089</v>
      </c>
      <c r="AN55" s="344">
        <v>170812</v>
      </c>
      <c r="AO55" s="345">
        <v>-74.3</v>
      </c>
      <c r="AP55" s="346">
        <v>280458</v>
      </c>
      <c r="AQ55" s="347">
        <v>-15.8</v>
      </c>
      <c r="AR55" s="348">
        <v>-58.5</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157971</v>
      </c>
      <c r="AN56" s="352">
        <v>48787</v>
      </c>
      <c r="AO56" s="353">
        <v>-47.5</v>
      </c>
      <c r="AP56" s="354">
        <v>127286</v>
      </c>
      <c r="AQ56" s="355">
        <v>0.4</v>
      </c>
      <c r="AR56" s="356">
        <v>-47.9</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156675</v>
      </c>
      <c r="AN57" s="344">
        <v>48854</v>
      </c>
      <c r="AO57" s="345">
        <v>-71.400000000000006</v>
      </c>
      <c r="AP57" s="346">
        <v>291945</v>
      </c>
      <c r="AQ57" s="347">
        <v>4.0999999999999996</v>
      </c>
      <c r="AR57" s="348">
        <v>-75.5</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102784</v>
      </c>
      <c r="AN58" s="352">
        <v>32050</v>
      </c>
      <c r="AO58" s="353">
        <v>-34.299999999999997</v>
      </c>
      <c r="AP58" s="354">
        <v>127651</v>
      </c>
      <c r="AQ58" s="355">
        <v>0.3</v>
      </c>
      <c r="AR58" s="356">
        <v>-34.6</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1014881</v>
      </c>
      <c r="AN59" s="344">
        <v>316656</v>
      </c>
      <c r="AO59" s="345">
        <v>548.20000000000005</v>
      </c>
      <c r="AP59" s="346">
        <v>291173</v>
      </c>
      <c r="AQ59" s="347">
        <v>-0.3</v>
      </c>
      <c r="AR59" s="348">
        <v>548.5</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130936</v>
      </c>
      <c r="AN60" s="352">
        <v>40854</v>
      </c>
      <c r="AO60" s="353">
        <v>27.5</v>
      </c>
      <c r="AP60" s="354">
        <v>119071</v>
      </c>
      <c r="AQ60" s="355">
        <v>-6.7</v>
      </c>
      <c r="AR60" s="356">
        <v>34.200000000000003</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1329576</v>
      </c>
      <c r="AN61" s="359">
        <v>407175</v>
      </c>
      <c r="AO61" s="360">
        <v>72.400000000000006</v>
      </c>
      <c r="AP61" s="361">
        <v>302584</v>
      </c>
      <c r="AQ61" s="362">
        <v>6.4</v>
      </c>
      <c r="AR61" s="348">
        <v>66</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204937</v>
      </c>
      <c r="AN62" s="352">
        <v>62904</v>
      </c>
      <c r="AO62" s="353">
        <v>-13.5</v>
      </c>
      <c r="AP62" s="354">
        <v>121425</v>
      </c>
      <c r="AQ62" s="355">
        <v>7.2</v>
      </c>
      <c r="AR62" s="356">
        <v>-20.7</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3UIoV3Bde/xfO5aYSrUCtgaKndbZhtnjthpuF6wr7Bpquh+AgGIshxl9YDhUOhZENktwgq1Gtiv80vkNAiNIOw==" saltValue="Tfij5gzc63rDz/0T/ukeL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0" zoomScaleNormal="90" zoomScaleSheetLayoutView="55" workbookViewId="0">
      <selection activeCell="B1" sqref="B1"/>
    </sheetView>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542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gbIuUyvLq08O4Jgd8TyZPrHu0JDRqI7uW1Y+QckCmGDFqmJcPM9ed/ghPb5jsIlPNtUpMZC5tXNREx5SbK4GMQ==" saltValue="zGsStACIRNcJJflLbckA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B1" sqref="B1"/>
    </sheetView>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543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2cDS+bEegenXTyqhYgQquNUnfUdPb9kkzyNQe8bkcDAvfc/MMnpxOLUha/HwfApjxJvEa+GKZFtV3jrdB1qGQ==" saltValue="XaE0GlccVXGoScaR+DLq6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election activeCell="J49" sqref="J49"/>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2">
      <c r="B47" s="10"/>
      <c r="C47" s="1212" t="s">
        <v>3</v>
      </c>
      <c r="D47" s="1212"/>
      <c r="E47" s="1213"/>
      <c r="F47" s="11">
        <v>21.89</v>
      </c>
      <c r="G47" s="12">
        <v>18.850000000000001</v>
      </c>
      <c r="H47" s="12">
        <v>18.34</v>
      </c>
      <c r="I47" s="12">
        <v>18.73</v>
      </c>
      <c r="J47" s="13">
        <v>19.559999999999999</v>
      </c>
    </row>
    <row r="48" spans="2:10" ht="57.75" customHeight="1" x14ac:dyDescent="0.2">
      <c r="B48" s="14"/>
      <c r="C48" s="1214" t="s">
        <v>4</v>
      </c>
      <c r="D48" s="1214"/>
      <c r="E48" s="1215"/>
      <c r="F48" s="15">
        <v>7.02</v>
      </c>
      <c r="G48" s="16">
        <v>4.25</v>
      </c>
      <c r="H48" s="16">
        <v>7.05</v>
      </c>
      <c r="I48" s="16">
        <v>6.97</v>
      </c>
      <c r="J48" s="17">
        <v>5.9</v>
      </c>
    </row>
    <row r="49" spans="2:10" ht="57.75" customHeight="1" thickBot="1" x14ac:dyDescent="0.25">
      <c r="B49" s="18"/>
      <c r="C49" s="1216" t="s">
        <v>5</v>
      </c>
      <c r="D49" s="1216"/>
      <c r="E49" s="1217"/>
      <c r="F49" s="19">
        <v>33.94</v>
      </c>
      <c r="G49" s="20" t="s">
        <v>549</v>
      </c>
      <c r="H49" s="20">
        <v>2.2200000000000002</v>
      </c>
      <c r="I49" s="20">
        <v>4.17</v>
      </c>
      <c r="J49" s="21" t="s">
        <v>550</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DpFBWSEAGQ+WqR7UeVWRrRUn5HNSV0TtllkUP8QlImkazVUwFl3ndrT3u7xyfHXHfBd4IuRBTNnIEi6PFaxfow==" saltValue="JJLRpBnVGrzjo7n+PIjF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進藤 智哉</cp:lastModifiedBy>
  <cp:lastPrinted>2019-11-01T01:47:51Z</cp:lastPrinted>
  <dcterms:created xsi:type="dcterms:W3CDTF">2019-02-14T01:32:37Z</dcterms:created>
  <dcterms:modified xsi:type="dcterms:W3CDTF">2019-11-17T23:56:34Z</dcterms:modified>
  <cp:category/>
</cp:coreProperties>
</file>