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財政担当(2019～)\11_財務規則手続き\31財政状況資料集\R4年度財政状況資料集\１回目\"/>
    </mc:Choice>
  </mc:AlternateContent>
  <xr:revisionPtr revIDLastSave="0" documentId="13_ncr:1_{1A511539-8E74-4C36-9BE7-DC4650DE9790}" xr6:coauthVersionLast="47" xr6:coauthVersionMax="47" xr10:uidLastSave="{00000000-0000-0000-0000-000000000000}"/>
  <bookViews>
    <workbookView xWindow="-120" yWindow="-120" windowWidth="20730" windowHeight="11160" tabRatio="84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O34" i="10"/>
  <c r="CO35" i="10" s="1"/>
  <c r="CO36" i="10" s="1"/>
  <c r="BW34" i="10"/>
  <c r="BW35" i="10" s="1"/>
  <c r="BW36" i="10" s="1"/>
  <c r="BW37" i="10" s="1"/>
  <c r="BW38" i="10" s="1"/>
  <c r="BW39" i="10" s="1"/>
  <c r="BW40" i="10" s="1"/>
  <c r="BW41"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<sst xmlns="http://schemas.openxmlformats.org/spreadsheetml/2006/main" count="1141" uniqueCount="610">
  <si>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</si>
  <si>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</si>
  <si>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</si>
  <si>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</si>
  <si>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</si>
  <si>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</si>
  <si>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</si>
  <si>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</si>
  <si>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</si>
  <si>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</si>
  <si>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</si>
  <si>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</si>
  <si>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</si>
  <si>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</si>
  <si>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</si>
  <si>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</si>
  <si>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</si>
  <si>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</si>
  <si>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</si>
  <si>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</si>
  <si>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</si>
  <si>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</si>
  <si>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</si>
  <si>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</si>
  <si>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</si>
  <si>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</si>
  <si>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</si>
  <si>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</si>
  <si>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</si>
  <si>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</si>
  <si>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</si>
  <si>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</si>
  <si>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</si>
  <si>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</si>
  <si>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</si>
  <si>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</si>
  <si>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</si>
  <si>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</si>
  <si>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</si>
  <si>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</si>
  <si>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</si>
  <si>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</si>
  <si>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</si>
  <si>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</si>
  <si>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</si>
  <si>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</si>
  <si>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</si>
  <si>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</si>
  <si>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</si>
  <si>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</si>
  <si>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</si>
  <si>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</si>
  <si>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</si>
  <si>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</si>
  <si>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</si>
  <si>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</si>
  <si>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</si>
  <si>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</si>
  <si>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</si>
  <si>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</si>
  <si>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</si>
  <si>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</si>
  <si>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</si>
  <si>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</si>
  <si>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</si>
  <si>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</si>
  <si>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</si>
  <si>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</si>
  <si>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</si>
  <si>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</si>
  <si>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</si>
  <si>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</si>
  <si>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</si>
  <si>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</si>
  <si>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</si>
  <si>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</si>
  <si>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</si>
  <si>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</si>
  <si>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</si>
  <si>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</si>
  <si>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</si>
  <si>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</si>
  <si>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</si>
  <si>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</si>
  <si>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</si>
  <si>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</si>
  <si>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</si>
  <si>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</si>
  <si>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</si>
  <si>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</si>
  <si>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</si>
  <si>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</si>
  <si>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</si>
  <si>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</si>
  <si>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</si>
  <si>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</si>
  <si>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</si>
  <si>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</si>
  <si>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</si>
  <si>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</si>
  <si>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</si>
  <si>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</si>
  <si>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</si>
  <si>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</si>
  <si>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</si>
  <si>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</si>
  <si>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</si>
  <si>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</si>
  <si>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</si>
  <si>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</si>
  <si>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</si>
  <si>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</si>
  <si>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</si>
  <si>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</si>
  <si>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</si>
  <si>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</si>
  <si>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</si>
  <si>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</si>
  <si>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</si>
  <si>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</si>
  <si>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</si>
  <si>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</si>
  <si>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</si>
  <si>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</si>
  <si>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</si>
  <si>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</si>
  <si>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</si>
  <si>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</si>
  <si>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</si>
  <si>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</si>
  <si>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</si>
  <si>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</si>
  <si>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</si>
  <si>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</si>
  <si>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</si>
  <si>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</si>
  <si>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</si>
  <si>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</si>
  <si>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</si>
  <si>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</si>
  <si>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</si>
  <si>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</si>
  <si>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</si>
  <si>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</si>
  <si>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</si>
  <si>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</si>
  <si>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</si>
  <si>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</si>
  <si>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</si>
  <si>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</si>
  <si>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</si>
  <si>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</si>
  <si>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</si>
  <si>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</si>
  <si>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</si>
  <si>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</si>
  <si>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</si>
  <si>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</si>
  <si>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</si>
  <si>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</si>
  <si>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</si>
  <si>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</si>
  <si>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</si>
  <si>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</si>
  <si>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</si>
  <si>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</si>
  <si>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</si>
  <si>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</si>
  <si>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</si>
  <si>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</si>
  <si>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</si>
  <si>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</si>
  <si>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</si>
  <si>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</si>
  <si>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</si>
  <si>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</si>
  <si>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</si>
  <si>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</si>
  <si>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</si>
  <si>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</si>
  <si>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</si>
  <si>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</si>
  <si>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</si>
  <si>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</si>
  <si>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</si>
  <si>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</si>
  <si>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</si>
  <si>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</si>
  <si>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</si>
  <si>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</si>
  <si>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</si>
  <si>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</si>
  <si>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</si>
  <si>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</si>
  <si>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</si>
  <si>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</si>
  <si>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</si>
  <si>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</si>
  <si>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</si>
  <si>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</si>
  <si>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</si>
  <si>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</si>
  <si>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</si>
  <si>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</si>
  <si>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</si>
  <si>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</si>
  <si>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</si>
  <si>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</si>
  <si>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</si>
  <si>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</si>
  <si>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</si>
  <si>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</si>
  <si>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</si>
  <si>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</si>
  <si>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秋田県大潟村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</si>
  <si>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</si>
  <si>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</si>
  <si>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</si>
  <si>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</si>
  <si>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</si>
  <si>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</si>
  <si>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</si>
  <si>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</si>
  <si>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</si>
  <si>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</si>
  <si>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</si>
  <si>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</si>
  <si>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</si>
  <si>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</si>
  <si>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</si>
  <si>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</si>
  <si>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</si>
  <si>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</si>
  <si>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</si>
  <si>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</si>
  <si>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</si>
  <si>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</si>
  <si>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</si>
  <si>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</si>
  <si>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</si>
  <si>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</si>
  <si>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</si>
  <si>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</si>
  <si>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</si>
  <si>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</si>
  <si>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</si>
  <si>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</si>
  <si>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</si>
  <si>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</si>
  <si>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</si>
  <si>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</si>
  <si>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</si>
  <si>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</si>
  <si>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</si>
  <si>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</si>
  <si>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</si>
  <si>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</si>
  <si>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</si>
  <si>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</si>
  <si>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</si>
  <si>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</si>
  <si>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</si>
  <si>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</si>
  <si>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</si>
  <si>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</si>
  <si>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</si>
  <si>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</si>
  <si>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</si>
  <si>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</si>
  <si>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</si>
  <si>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</si>
  <si>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</si>
  <si>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</si>
  <si>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</si>
  <si>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</si>
  <si>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</si>
  <si>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</si>
  <si>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</si>
  <si>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</si>
  <si>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</si>
  <si>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</si>
  <si>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</si>
  <si>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</si>
  <si>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</si>
  <si>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</si>
  <si>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</si>
  <si>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</si>
  <si>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</si>
  <si>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</si>
  <si>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</si>
  <si>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</si>
  <si>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</si>
  <si>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</si>
  <si>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</si>
  <si>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</si>
  <si>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</si>
  <si>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</si>
  <si>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</si>
  <si>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</si>
  <si>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</si>
  <si>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</si>
  <si>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</si>
  <si>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</si>
  <si>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</si>
  <si>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</si>
  <si>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</si>
  <si>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</si>
  <si>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</si>
  <si>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</si>
  <si>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</si>
  <si>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</si>
  <si>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</si>
  <si>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</si>
  <si>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</si>
  <si>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</si>
  <si>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</si>
  <si>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</si>
  <si>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</si>
  <si>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</si>
  <si>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</si>
  <si>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</si>
  <si>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</si>
  <si>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</si>
  <si>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</si>
  <si>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</si>
  <si>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</si>
  <si>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</si>
  <si>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</si>
  <si>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</si>
  <si>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</si>
  <si>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</si>
  <si>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</si>
  <si>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</si>
  <si>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</si>
  <si>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</si>
  <si>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</si>
  <si>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</si>
  <si>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</si>
  <si>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</si>
  <si>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</si>
  <si>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</si>
  <si>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</si>
  <si>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</si>
  <si>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</si>
  <si>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</si>
  <si>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</si>
  <si>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</si>
  <si>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</si>
  <si>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</si>
  <si>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</si>
  <si>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</si>
  <si>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</si>
  <si>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</si>
  <si>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</si>
  <si>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</si>
  <si>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</si>
  <si>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</si>
  <si>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</si>
  <si>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</si>
  <si>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</si>
  <si>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</si>
  <si>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</si>
  <si>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</si>
  <si>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</si>
  <si>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</si>
  <si>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</si>
  <si>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</si>
  <si>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秋田県大潟村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</si>
  <si>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</si>
  <si>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</si>
  <si>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</si>
  <si>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</si>
  <si>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</si>
  <si>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</si>
  <si>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</si>
  <si>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</si>
  <si>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</si>
  <si>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</si>
  <si>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</si>
  <si>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</si>
  <si>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</si>
  <si>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</si>
  <si>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</si>
  <si>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</si>
  <si>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</si>
  <si>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</si>
  <si>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</si>
  <si>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</si>
  <si>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</si>
  <si>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</si>
  <si>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</si>
  <si>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</si>
  <si>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</si>
  <si>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</si>
  <si>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</si>
  <si>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</si>
  <si>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</si>
  <si>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</si>
  <si>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</si>
  <si>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</si>
  <si>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</si>
  <si>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</si>
  <si>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</si>
  <si>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</si>
  <si>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</si>
  <si>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</si>
  <si>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</si>
  <si>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</si>
  <si>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</si>
  <si>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</si>
  <si>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</si>
  <si>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</si>
  <si>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</si>
  <si>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</si>
  <si>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</si>
  <si>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</si>
  <si>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</si>
  <si>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</si>
  <si>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</si>
  <si>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</si>
  <si>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</si>
  <si>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</si>
  <si>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</si>
  <si>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</si>
  <si>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</si>
  <si>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</si>
  <si>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</si>
  <si>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</si>
  <si>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</si>
  <si>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</si>
  <si>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</si>
  <si>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</si>
  <si>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</si>
  <si>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</si>
  <si>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</si>
  <si>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</si>
  <si>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</si>
  <si>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</si>
  <si>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</si>
  <si>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</si>
  <si>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</si>
  <si>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</si>
  <si>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</si>
  <si>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</si>
  <si>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</si>
  <si>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</si>
  <si>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</si>
  <si>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</si>
  <si>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</si>
  <si>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</si>
  <si>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</si>
  <si>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</si>
  <si>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</si>
  <si>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</si>
  <si>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</si>
  <si>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</si>
  <si>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</si>
  <si>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</si>
  <si>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</si>
  <si>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</si>
  <si>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</si>
  <si>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</si>
  <si>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</si>
  <si>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</si>
  <si>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</si>
  <si>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</si>
  <si>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</si>
  <si>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</si>
  <si>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</si>
  <si>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</si>
  <si>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</si>
  <si>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</si>
  <si>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</si>
  <si>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</si>
  <si>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</si>
  <si>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</si>
  <si>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</si>
  <si>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</si>
  <si>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</si>
  <si>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</si>
  <si>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</si>
  <si>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</si>
  <si>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</si>
  <si>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大潟村水道事業特別会計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</si>
  <si>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</si>
  <si>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大潟村介護サービス事業特別会計</t>
    <phoneticPr fontId="5"/>
  </si>
  <si>
    <t>-</t>
    <phoneticPr fontId="5"/>
  </si>
  <si>
    <t>(Ｆ)</t>
    <phoneticPr fontId="5"/>
  </si>
  <si>
    <t>大潟村介護保険事業特別会計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</si>
  <si>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</si>
  <si>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</si>
  <si>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</si>
  <si>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</si>
  <si>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</si>
  <si>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</si>
  <si>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</si>
  <si>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</si>
  <si>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</si>
  <si>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</si>
  <si>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</si>
  <si>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</si>
  <si>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</si>
  <si>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</si>
  <si>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</si>
  <si>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</si>
  <si>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</si>
  <si>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</si>
  <si>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</si>
  <si>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</si>
  <si>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</si>
  <si>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</si>
  <si>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</si>
  <si>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</si>
  <si>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</si>
  <si>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</si>
  <si>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</si>
  <si>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</si>
  <si>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</si>
  <si>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</si>
  <si>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</si>
  <si>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</si>
  <si>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</si>
  <si>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</si>
  <si>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</si>
  <si>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</si>
  <si>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</si>
  <si>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</si>
  <si>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</si>
  <si>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</si>
  <si>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</si>
  <si>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</si>
  <si>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</si>
  <si>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</si>
  <si>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</si>
  <si>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</si>
  <si>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</si>
  <si>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</si>
  <si>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</si>
  <si>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</si>
  <si>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</si>
  <si>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</si>
  <si>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</si>
  <si>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</si>
  <si>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</si>
  <si>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</si>
  <si>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</si>
  <si>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</si>
  <si>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</si>
  <si>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</si>
  <si>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</si>
  <si>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</si>
  <si>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</si>
  <si>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</si>
  <si>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</si>
  <si>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</si>
  <si>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</si>
  <si>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</si>
  <si>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</si>
  <si>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</si>
  <si>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</si>
  <si>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</si>
  <si>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</si>
  <si>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</si>
  <si>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</si>
  <si>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</si>
  <si>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</si>
  <si>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</si>
  <si>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</si>
  <si>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</si>
  <si>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</si>
  <si>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</si>
  <si>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</si>
  <si>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6.70</t>
  </si>
  <si>
    <t>▲ 0.25</t>
  </si>
  <si>
    <t>一般会計</t>
  </si>
  <si>
    <t>大潟村介護サービス事業特別会計</t>
  </si>
  <si>
    <t>大潟村介護保険事業特別会計</t>
  </si>
  <si>
    <t>大潟村水道事業特別会計</t>
  </si>
  <si>
    <t>大潟村診療所特別会計</t>
  </si>
  <si>
    <t>大潟村国民健康保険事業特別会計</t>
  </si>
  <si>
    <t>大潟村公共下水道事業特別会計</t>
  </si>
  <si>
    <t>大潟村後期高齢者医療特別会計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</si>
  <si>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</si>
  <si>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</si>
  <si>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</si>
  <si>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</si>
  <si>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</si>
  <si>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</si>
  <si>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</si>
  <si>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</si>
  <si>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</si>
  <si>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</si>
  <si>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</si>
  <si>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</si>
  <si>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</si>
  <si>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10">
      <t>アキタケンコウキコウレイシャイリョウ</t>
    </rPh>
    <rPh sb="10" eb="12">
      <t>コウイキ</t>
    </rPh>
    <rPh sb="12" eb="14">
      <t>レンゴウ</t>
    </rPh>
    <rPh sb="15" eb="26">
      <t>コウキコウレイシャイリョウトクベツカイケイ</t>
    </rPh>
    <phoneticPr fontId="2"/>
  </si>
  <si>
    <t>秋田県町村電算システム共同事業組合（一般会計）</t>
    <rPh sb="0" eb="7">
      <t>アキタケンチョウソンデンサン</t>
    </rPh>
    <rPh sb="11" eb="17">
      <t>キョウドウジギョウクミアイ</t>
    </rPh>
    <rPh sb="18" eb="20">
      <t>イッパン</t>
    </rPh>
    <rPh sb="20" eb="22">
      <t>カイケイ</t>
    </rPh>
    <phoneticPr fontId="2"/>
  </si>
  <si>
    <t>男鹿地区消防一部事務組合（一般会計）</t>
    <rPh sb="0" eb="12">
      <t>オガチクショウボウイチブジムクミアイ</t>
    </rPh>
    <rPh sb="13" eb="15">
      <t>イッパン</t>
    </rPh>
    <rPh sb="15" eb="17">
      <t>カイケイ</t>
    </rPh>
    <phoneticPr fontId="2"/>
  </si>
  <si>
    <t>八郎湖周辺清掃事務組合（一般会計）</t>
    <rPh sb="0" eb="3">
      <t>ハチロウコ</t>
    </rPh>
    <rPh sb="3" eb="5">
      <t>シュウヘン</t>
    </rPh>
    <rPh sb="5" eb="7">
      <t>セイソウ</t>
    </rPh>
    <rPh sb="7" eb="9">
      <t>ジム</t>
    </rPh>
    <rPh sb="9" eb="11">
      <t>クミアイ</t>
    </rPh>
    <rPh sb="12" eb="14">
      <t>イッパン</t>
    </rPh>
    <rPh sb="14" eb="16">
      <t>カイケイ</t>
    </rPh>
    <phoneticPr fontId="2"/>
  </si>
  <si>
    <t>ルーラル大潟</t>
    <rPh sb="4" eb="6">
      <t>オオガタ</t>
    </rPh>
    <phoneticPr fontId="2"/>
  </si>
  <si>
    <t>大潟村カントリーエレベーター公社</t>
    <rPh sb="0" eb="3">
      <t>オオガタムラ</t>
    </rPh>
    <rPh sb="14" eb="16">
      <t>コウシャ</t>
    </rPh>
    <phoneticPr fontId="2"/>
  </si>
  <si>
    <t>大潟共生自然エネルギー</t>
    <rPh sb="0" eb="2">
      <t>オオガタ</t>
    </rPh>
    <rPh sb="2" eb="4">
      <t>キョウセイ</t>
    </rPh>
    <rPh sb="4" eb="6">
      <t>シゼン</t>
    </rPh>
    <phoneticPr fontId="2"/>
  </si>
  <si>
    <t>-</t>
    <phoneticPr fontId="2"/>
  </si>
  <si>
    <t>-</t>
    <phoneticPr fontId="2"/>
  </si>
  <si>
    <t>-</t>
    <phoneticPr fontId="2"/>
  </si>
  <si>
    <t>ふるさと応援基金</t>
    <rPh sb="4" eb="8">
      <t>オウエンキキン</t>
    </rPh>
    <phoneticPr fontId="5"/>
  </si>
  <si>
    <t>かんがい排水施設整備基金</t>
    <rPh sb="4" eb="12">
      <t>ハイスイシセツセイビキキン</t>
    </rPh>
    <phoneticPr fontId="2"/>
  </si>
  <si>
    <t>道路維持管理基金</t>
    <rPh sb="0" eb="8">
      <t>ドウロイジカンリキキン</t>
    </rPh>
    <phoneticPr fontId="2"/>
  </si>
  <si>
    <t>観光振興基金</t>
    <rPh sb="0" eb="6">
      <t>カンコウシンコウキキン</t>
    </rPh>
    <phoneticPr fontId="2"/>
  </si>
  <si>
    <t>石油貯蔵施設立地対策等基金</t>
    <rPh sb="0" eb="13">
      <t>セキユチョゾウシセツリッチタイサクトウキキン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</si>
</sst>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DCE4-4CA2-94F4-1D5B4F27BC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83432</c:v>
                </c:pt>
                <c:pt idx="1">
                  <c:v>31198</c:v>
                </c:pt>
                <c:pt idx="2">
                  <c:v>80072</c:v>
                </c:pt>
                <c:pt idx="3">
                  <c:v>492995</c:v>
                </c:pt>
                <c:pt idx="4">
                  <c:v>92847</c:v>
                </c:pt>
              </c:numCache>
            </c:numRef>
          </c:val>
          <c:smooth val="0"/>
          <c:extLst>
            <c:ext xmlns:c16="http://schemas.microsoft.com/office/drawing/2014/chart" uri="{C3380CC4-5D6E-409C-BE32-E72D297353CC}">
              <c16:uniqueId val="{00000001-DCE4-4CA2-94F4-1D5B4F27BC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5.88</c:v>
                </c:pt>
                <c:pt idx="1">
                  <c:v>5.05</c:v>
                </c:pt>
                <c:pt idx="2">
                  <c:v>5.66</c:v>
                </c:pt>
                <c:pt idx="3">
                  <c:v>8.3000000000000007</c:v>
                </c:pt>
                <c:pt idx="4">
                  <c:v>8.17</c:v>
                </c:pt>
              </c:numCache>
            </c:numRef>
          </c:val>
          <c:extLst>
            <c:ext xmlns:c16="http://schemas.microsoft.com/office/drawing/2014/chart" uri="{C3380CC4-5D6E-409C-BE32-E72D297353CC}">
              <c16:uniqueId val="{00000000-B648-47E3-8238-F949DD2FA6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18.62</c:v>
                </c:pt>
                <c:pt idx="1">
                  <c:v>12.46</c:v>
                </c:pt>
                <c:pt idx="2">
                  <c:v>12.26</c:v>
                </c:pt>
                <c:pt idx="3">
                  <c:v>15.49</c:v>
                </c:pt>
                <c:pt idx="4">
                  <c:v>15.83</c:v>
                </c:pt>
              </c:numCache>
            </c:numRef>
          </c:val>
          <c:extLst>
            <c:ext xmlns:c16="http://schemas.microsoft.com/office/drawing/2014/chart" uri="{C3380CC4-5D6E-409C-BE32-E72D297353CC}">
              <c16:uniqueId val="{00000001-B648-47E3-8238-F949DD2FA6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7.91</c:v>
                </c:pt>
                <c:pt idx="1">
                  <c:v>-6.7</c:v>
                </c:pt>
                <c:pt idx="2">
                  <c:v>5.38</c:v>
                </c:pt>
                <c:pt idx="3">
                  <c:v>7.19</c:v>
                </c:pt>
                <c:pt idx="4">
                  <c:v>-0.25</c:v>
                </c:pt>
              </c:numCache>
            </c:numRef>
          </c:val>
          <c:smooth val="0"/>
          <c:extLst>
            <c:ext xmlns:c16="http://schemas.microsoft.com/office/drawing/2014/chart" uri="{C3380CC4-5D6E-409C-BE32-E72D297353CC}">
              <c16:uniqueId val="{00000002-B648-47E3-8238-F949DD2FA6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DA-4E50-8734-9243CE478E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DA-4E50-8734-9243CE478EF5}"/>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95DA-4E50-8734-9243CE478EF5}"/>
            </c:ext>
          </c:extLst>
        </c:ser>
        <c:ser>
          <c:idx val="3"/>
          <c:order val="3"/>
          <c:tx>
            <c:strRef>
              <c:f>データシート!$A$30</c:f>
              <c:strCache>
                <c:ptCount val="1"/>
                <c:pt idx="0">
                  <c:v>大潟村公共下水道事業特別会計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0.32</c:v>
                </c:pt>
                <c:pt idx="2">
                  <c:v>#N/A</c:v>
                </c:pt>
                <c:pt idx="3">
                  <c:v>0.35</c:v>
                </c:pt>
                <c:pt idx="4">
                  <c:v>#N/A</c:v>
                </c:pt>
                <c:pt idx="5">
                  <c:v>1.19</c:v>
                </c:pt>
                <c:pt idx="6">
                  <c:v>#N/A</c:v>
                </c:pt>
                <c:pt idx="7">
                  <c:v>1.43</c:v>
                </c:pt>
                <c:pt idx="8">
                  <c:v>#N/A</c:v>
                </c:pt>
                <c:pt idx="9">
                  <c:v>0.42</c:v>
                </c:pt>
              </c:numCache>
            </c:numRef>
          </c:val>
          <c:extLst>
            <c:ext xmlns:c16="http://schemas.microsoft.com/office/drawing/2014/chart" uri="{C3380CC4-5D6E-409C-BE32-E72D297353CC}">
              <c16:uniqueId val="{00000003-95DA-4E50-8734-9243CE478EF5}"/>
            </c:ext>
          </c:extLst>
        </c:ser>
        <c:ser>
          <c:idx val="4"/>
          <c:order val="4"/>
          <c:tx>
            <c:strRef>
              <c:f>データシート!$A$31</c:f>
              <c:strCache>
                <c:ptCount val="1"/>
                <c:pt idx="0">
                  <c:v>大潟村国民健康保険事業特別会計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1.96</c:v>
                </c:pt>
                <c:pt idx="2">
                  <c:v>#N/A</c:v>
                </c:pt>
                <c:pt idx="3">
                  <c:v>1.2</c:v>
                </c:pt>
                <c:pt idx="4">
                  <c:v>#N/A</c:v>
                </c:pt>
                <c:pt idx="5">
                  <c:v>1.19</c:v>
                </c:pt>
                <c:pt idx="6">
                  <c:v>#N/A</c:v>
                </c:pt>
                <c:pt idx="7">
                  <c:v>0.98</c:v>
                </c:pt>
                <c:pt idx="8">
                  <c:v>#N/A</c:v>
                </c:pt>
                <c:pt idx="9">
                  <c:v>0.52</c:v>
                </c:pt>
              </c:numCache>
            </c:numRef>
          </c:val>
          <c:extLst>
            <c:ext xmlns:c16="http://schemas.microsoft.com/office/drawing/2014/chart" uri="{C3380CC4-5D6E-409C-BE32-E72D297353CC}">
              <c16:uniqueId val="{00000004-95DA-4E50-8734-9243CE478EF5}"/>
            </c:ext>
          </c:extLst>
        </c:ser>
        <c:ser>
          <c:idx val="5"/>
          <c:order val="5"/>
          <c:tx>
            <c:strRef>
              <c:f>データシート!$A$32</c:f>
              <c:strCache>
                <c:ptCount val="1"/>
                <c:pt idx="0">
                  <c:v>大潟村診療所特別会計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0.21</c:v>
                </c:pt>
                <c:pt idx="4">
                  <c:v>#N/A</c:v>
                </c:pt>
                <c:pt idx="5">
                  <c:v>0.31</c:v>
                </c:pt>
                <c:pt idx="6">
                  <c:v>#N/A</c:v>
                </c:pt>
                <c:pt idx="7">
                  <c:v>0.52</c:v>
                </c:pt>
                <c:pt idx="8">
                  <c:v>#N/A</c:v>
                </c:pt>
                <c:pt idx="9">
                  <c:v>0.6</c:v>
                </c:pt>
              </c:numCache>
            </c:numRef>
          </c:val>
          <c:extLst>
            <c:ext xmlns:c16="http://schemas.microsoft.com/office/drawing/2014/chart" uri="{C3380CC4-5D6E-409C-BE32-E72D297353CC}">
              <c16:uniqueId val="{00000005-95DA-4E50-8734-9243CE478EF5}"/>
            </c:ext>
          </c:extLst>
        </c:ser>
        <c:ser>
          <c:idx val="6"/>
          <c:order val="6"/>
          <c:tx>
            <c:strRef>
              <c:f>データシート!$A$33</c:f>
              <c:strCache>
                <c:ptCount val="1"/>
                <c:pt idx="0">
                  <c:v>大潟村水道事業特別会計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0.54</c:v>
                </c:pt>
                <c:pt idx="4">
                  <c:v>#N/A</c:v>
                </c:pt>
                <c:pt idx="5">
                  <c:v>0.65</c:v>
                </c:pt>
                <c:pt idx="6">
                  <c:v>#N/A</c:v>
                </c:pt>
                <c:pt idx="7">
                  <c:v>1.1000000000000001</c:v>
                </c:pt>
                <c:pt idx="8">
                  <c:v>#N/A</c:v>
                </c:pt>
                <c:pt idx="9">
                  <c:v>0.76</c:v>
                </c:pt>
              </c:numCache>
            </c:numRef>
          </c:val>
          <c:extLst>
            <c:ext xmlns:c16="http://schemas.microsoft.com/office/drawing/2014/chart" uri="{C3380CC4-5D6E-409C-BE32-E72D297353CC}">
              <c16:uniqueId val="{00000006-95DA-4E50-8734-9243CE478EF5}"/>
            </c:ext>
          </c:extLst>
        </c:ser>
        <c:ser>
          <c:idx val="7"/>
          <c:order val="7"/>
          <c:tx>
            <c:strRef>
              <c:f>データシート!$A$34</c:f>
              <c:strCache>
                <c:ptCount val="1"/>
                <c:pt idx="0">
                  <c:v>大潟村介護保険事業特別会計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0.57999999999999996</c:v>
                </c:pt>
                <c:pt idx="2">
                  <c:v>#N/A</c:v>
                </c:pt>
                <c:pt idx="3">
                  <c:v>1.29</c:v>
                </c:pt>
                <c:pt idx="4">
                  <c:v>#N/A</c:v>
                </c:pt>
                <c:pt idx="5">
                  <c:v>1.1200000000000001</c:v>
                </c:pt>
                <c:pt idx="6">
                  <c:v>#N/A</c:v>
                </c:pt>
                <c:pt idx="7">
                  <c:v>1.2</c:v>
                </c:pt>
                <c:pt idx="8">
                  <c:v>#N/A</c:v>
                </c:pt>
                <c:pt idx="9">
                  <c:v>1.19</c:v>
                </c:pt>
              </c:numCache>
            </c:numRef>
          </c:val>
          <c:extLst>
            <c:ext xmlns:c16="http://schemas.microsoft.com/office/drawing/2014/chart" uri="{C3380CC4-5D6E-409C-BE32-E72D297353CC}">
              <c16:uniqueId val="{00000007-95DA-4E50-8734-9243CE478EF5}"/>
            </c:ext>
          </c:extLst>
        </c:ser>
        <c:ser>
          <c:idx val="8"/>
          <c:order val="8"/>
          <c:tx>
            <c:strRef>
              <c:f>データシート!$A$35</c:f>
              <c:strCache>
                <c:ptCount val="1"/>
                <c:pt idx="0">
                  <c:v>大潟村介護サービス事業特別会計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1.1000000000000001</c:v>
                </c:pt>
                <c:pt idx="2">
                  <c:v>#N/A</c:v>
                </c:pt>
                <c:pt idx="3">
                  <c:v>0.85</c:v>
                </c:pt>
                <c:pt idx="4">
                  <c:v>#N/A</c:v>
                </c:pt>
                <c:pt idx="5">
                  <c:v>0.86</c:v>
                </c:pt>
                <c:pt idx="6">
                  <c:v>#N/A</c:v>
                </c:pt>
                <c:pt idx="7">
                  <c:v>1.69</c:v>
                </c:pt>
                <c:pt idx="8">
                  <c:v>#N/A</c:v>
                </c:pt>
                <c:pt idx="9">
                  <c:v>1.22</c:v>
                </c:pt>
              </c:numCache>
            </c:numRef>
          </c:val>
          <c:extLst>
            <c:ext xmlns:c16="http://schemas.microsoft.com/office/drawing/2014/chart" uri="{C3380CC4-5D6E-409C-BE32-E72D297353CC}">
              <c16:uniqueId val="{00000008-95DA-4E50-8734-9243CE478E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5.74</c:v>
                </c:pt>
                <c:pt idx="2">
                  <c:v>#N/A</c:v>
                </c:pt>
                <c:pt idx="3">
                  <c:v>4.83</c:v>
                </c:pt>
                <c:pt idx="4">
                  <c:v>#N/A</c:v>
                </c:pt>
                <c:pt idx="5">
                  <c:v>5.34</c:v>
                </c:pt>
                <c:pt idx="6">
                  <c:v>#N/A</c:v>
                </c:pt>
                <c:pt idx="7">
                  <c:v>7.77</c:v>
                </c:pt>
                <c:pt idx="8">
                  <c:v>#N/A</c:v>
                </c:pt>
                <c:pt idx="9">
                  <c:v>7.55</c:v>
                </c:pt>
              </c:numCache>
            </c:numRef>
          </c:val>
          <c:extLst>
            <c:ext xmlns:c16="http://schemas.microsoft.com/office/drawing/2014/chart" uri="{C3380CC4-5D6E-409C-BE32-E72D297353CC}">
              <c16:uniqueId val="{00000009-95DA-4E50-8734-9243CE478E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212</c:v>
                </c:pt>
                <c:pt idx="5">
                  <c:v>213</c:v>
                </c:pt>
                <c:pt idx="8">
                  <c:v>213</c:v>
                </c:pt>
                <c:pt idx="11">
                  <c:v>221</c:v>
                </c:pt>
                <c:pt idx="14">
                  <c:v>214</c:v>
                </c:pt>
              </c:numCache>
            </c:numRef>
          </c:val>
          <c:extLst>
            <c:ext xmlns:c16="http://schemas.microsoft.com/office/drawing/2014/chart" uri="{C3380CC4-5D6E-409C-BE32-E72D297353CC}">
              <c16:uniqueId val="{00000000-72AC-4961-856B-C76E8CF184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AC-4961-856B-C76E8CF184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AC-4961-856B-C76E8CF184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19</c:v>
                </c:pt>
                <c:pt idx="6">
                  <c:v>20</c:v>
                </c:pt>
                <c:pt idx="9">
                  <c:v>21</c:v>
                </c:pt>
                <c:pt idx="12">
                  <c:v>19</c:v>
                </c:pt>
              </c:numCache>
            </c:numRef>
          </c:val>
          <c:extLst>
            <c:ext xmlns:c16="http://schemas.microsoft.com/office/drawing/2014/chart" uri="{C3380CC4-5D6E-409C-BE32-E72D297353CC}">
              <c16:uniqueId val="{00000003-72AC-4961-856B-C76E8CF184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c:v>
                </c:pt>
                <c:pt idx="3">
                  <c:v>9</c:v>
                </c:pt>
                <c:pt idx="6">
                  <c:v>34</c:v>
                </c:pt>
                <c:pt idx="9">
                  <c:v>18</c:v>
                </c:pt>
                <c:pt idx="12">
                  <c:v>8</c:v>
                </c:pt>
              </c:numCache>
            </c:numRef>
          </c:val>
          <c:extLst>
            <c:ext xmlns:c16="http://schemas.microsoft.com/office/drawing/2014/chart" uri="{C3380CC4-5D6E-409C-BE32-E72D297353CC}">
              <c16:uniqueId val="{00000004-72AC-4961-856B-C76E8CF184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AC-4961-856B-C76E8CF184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AC-4961-856B-C76E8CF184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333</c:v>
                </c:pt>
                <c:pt idx="3">
                  <c:v>343</c:v>
                </c:pt>
                <c:pt idx="6">
                  <c:v>348</c:v>
                </c:pt>
                <c:pt idx="9">
                  <c:v>346</c:v>
                </c:pt>
                <c:pt idx="12">
                  <c:v>343</c:v>
                </c:pt>
              </c:numCache>
            </c:numRef>
          </c:val>
          <c:extLst>
            <c:ext xmlns:c16="http://schemas.microsoft.com/office/drawing/2014/chart" uri="{C3380CC4-5D6E-409C-BE32-E72D297353CC}">
              <c16:uniqueId val="{00000007-72AC-4961-856B-C76E8CF184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157</c:v>
                </c:pt>
                <c:pt idx="2">
                  <c:v>#N/A</c:v>
                </c:pt>
                <c:pt idx="3">
                  <c:v>#N/A</c:v>
                </c:pt>
                <c:pt idx="4">
                  <c:v>158</c:v>
                </c:pt>
                <c:pt idx="5">
                  <c:v>#N/A</c:v>
                </c:pt>
                <c:pt idx="6">
                  <c:v>#N/A</c:v>
                </c:pt>
                <c:pt idx="7">
                  <c:v>189</c:v>
                </c:pt>
                <c:pt idx="8">
                  <c:v>#N/A</c:v>
                </c:pt>
                <c:pt idx="9">
                  <c:v>#N/A</c:v>
                </c:pt>
                <c:pt idx="10">
                  <c:v>164</c:v>
                </c:pt>
                <c:pt idx="11">
                  <c:v>#N/A</c:v>
                </c:pt>
                <c:pt idx="12">
                  <c:v>#N/A</c:v>
                </c:pt>
                <c:pt idx="13">
                  <c:v>156</c:v>
                </c:pt>
                <c:pt idx="14">
                  <c:v>#N/A</c:v>
                </c:pt>
              </c:numCache>
            </c:numRef>
          </c:val>
          <c:smooth val="0"/>
          <c:extLst>
            <c:ext xmlns:c16="http://schemas.microsoft.com/office/drawing/2014/chart" uri="{C3380CC4-5D6E-409C-BE32-E72D297353CC}">
              <c16:uniqueId val="{00000008-72AC-4961-856B-C76E8CF184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2650</c:v>
                </c:pt>
                <c:pt idx="5">
                  <c:v>2607</c:v>
                </c:pt>
                <c:pt idx="8">
                  <c:v>2555</c:v>
                </c:pt>
                <c:pt idx="11">
                  <c:v>2470</c:v>
                </c:pt>
                <c:pt idx="14">
                  <c:v>2324</c:v>
                </c:pt>
              </c:numCache>
            </c:numRef>
          </c:val>
          <c:extLst>
            <c:ext xmlns:c16="http://schemas.microsoft.com/office/drawing/2014/chart" uri="{C3380CC4-5D6E-409C-BE32-E72D297353CC}">
              <c16:uniqueId val="{00000000-EEAE-4294-A551-D56D50336B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EAE-4294-A551-D56D50336B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945</c:v>
                </c:pt>
                <c:pt idx="5">
                  <c:v>976</c:v>
                </c:pt>
                <c:pt idx="8">
                  <c:v>1020</c:v>
                </c:pt>
                <c:pt idx="11">
                  <c:v>1341</c:v>
                </c:pt>
                <c:pt idx="14">
                  <c:v>1411</c:v>
                </c:pt>
              </c:numCache>
            </c:numRef>
          </c:val>
          <c:extLst>
            <c:ext xmlns:c16="http://schemas.microsoft.com/office/drawing/2014/chart" uri="{C3380CC4-5D6E-409C-BE32-E72D297353CC}">
              <c16:uniqueId val="{00000002-EEAE-4294-A551-D56D50336B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AE-4294-A551-D56D50336B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AE-4294-A551-D56D50336B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AE-4294-A551-D56D50336B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379</c:v>
                </c:pt>
                <c:pt idx="3">
                  <c:v>271</c:v>
                </c:pt>
                <c:pt idx="6">
                  <c:v>267</c:v>
                </c:pt>
                <c:pt idx="9">
                  <c:v>234</c:v>
                </c:pt>
                <c:pt idx="12">
                  <c:v>246</c:v>
                </c:pt>
              </c:numCache>
            </c:numRef>
          </c:val>
          <c:extLst>
            <c:ext xmlns:c16="http://schemas.microsoft.com/office/drawing/2014/chart" uri="{C3380CC4-5D6E-409C-BE32-E72D297353CC}">
              <c16:uniqueId val="{00000006-EEAE-4294-A551-D56D50336B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122</c:v>
                </c:pt>
                <c:pt idx="3">
                  <c:v>101</c:v>
                </c:pt>
                <c:pt idx="6">
                  <c:v>76</c:v>
                </c:pt>
                <c:pt idx="9">
                  <c:v>50</c:v>
                </c:pt>
                <c:pt idx="12">
                  <c:v>27</c:v>
                </c:pt>
              </c:numCache>
            </c:numRef>
          </c:val>
          <c:extLst>
            <c:ext xmlns:c16="http://schemas.microsoft.com/office/drawing/2014/chart" uri="{C3380CC4-5D6E-409C-BE32-E72D297353CC}">
              <c16:uniqueId val="{00000007-EEAE-4294-A551-D56D50336B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197</c:v>
                </c:pt>
                <c:pt idx="3">
                  <c:v>145</c:v>
                </c:pt>
                <c:pt idx="6">
                  <c:v>159</c:v>
                </c:pt>
                <c:pt idx="9">
                  <c:v>171</c:v>
                </c:pt>
                <c:pt idx="12">
                  <c:v>221</c:v>
                </c:pt>
              </c:numCache>
            </c:numRef>
          </c:val>
          <c:extLst>
            <c:ext xmlns:c16="http://schemas.microsoft.com/office/drawing/2014/chart" uri="{C3380CC4-5D6E-409C-BE32-E72D297353CC}">
              <c16:uniqueId val="{00000008-EEAE-4294-A551-D56D50336B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9-EEAE-4294-A551-D56D50336B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3864</c:v>
                </c:pt>
                <c:pt idx="3">
                  <c:v>3660</c:v>
                </c:pt>
                <c:pt idx="6">
                  <c:v>3384</c:v>
                </c:pt>
                <c:pt idx="9">
                  <c:v>3261</c:v>
                </c:pt>
                <c:pt idx="12">
                  <c:v>3013</c:v>
                </c:pt>
              </c:numCache>
            </c:numRef>
          </c:val>
          <c:extLst>
            <c:ext xmlns:c16="http://schemas.microsoft.com/office/drawing/2014/chart" uri="{C3380CC4-5D6E-409C-BE32-E72D297353CC}">
              <c16:uniqueId val="{0000000A-EEAE-4294-A551-D56D50336B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969</c:v>
                </c:pt>
                <c:pt idx="2">
                  <c:v>#N/A</c:v>
                </c:pt>
                <c:pt idx="3">
                  <c:v>#N/A</c:v>
                </c:pt>
                <c:pt idx="4">
                  <c:v>594</c:v>
                </c:pt>
                <c:pt idx="5">
                  <c:v>#N/A</c:v>
                </c:pt>
                <c:pt idx="6">
                  <c:v>#N/A</c:v>
                </c:pt>
                <c:pt idx="7">
                  <c:v>311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AE-4294-A551-D56D50336B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267</c:v>
                </c:pt>
                <c:pt idx="1">
                  <c:v>364</c:v>
                </c:pt>
                <c:pt idx="2">
                  <c:v>365</c:v>
                </c:pt>
              </c:numCache>
            </c:numRef>
          </c:val>
          <c:extLst>
            <c:ext xmlns:c16="http://schemas.microsoft.com/office/drawing/2014/chart" uri="{C3380CC4-5D6E-409C-BE32-E72D297353CC}">
              <c16:uniqueId val="{00000000-AEA2-41F3-A4CE-9FA8407CAE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30</c:v>
                </c:pt>
                <c:pt idx="2">
                  <c:v>31</c:v>
                </c:pt>
              </c:numCache>
            </c:numRef>
          </c:val>
          <c:extLst>
            <c:ext xmlns:c16="http://schemas.microsoft.com/office/drawing/2014/chart" uri="{C3380CC4-5D6E-409C-BE32-E72D297353CC}">
              <c16:uniqueId val="{00000001-AEA2-41F3-A4CE-9FA8407CAE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543</c:v>
                </c:pt>
                <c:pt idx="1">
                  <c:v>732</c:v>
                </c:pt>
                <c:pt idx="2">
                  <c:v>849</c:v>
                </c:pt>
              </c:numCache>
            </c:numRef>
          </c:val>
          <c:extLst>
            <c:ext xmlns:c16="http://schemas.microsoft.com/office/drawing/2014/chart" uri="{C3380CC4-5D6E-409C-BE32-E72D297353CC}">
              <c16:uniqueId val="{00000002-AEA2-41F3-A4CE-9FA8407CAE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元利償還金等：</a:t>
          </a:r>
        </a:p>
        <a:p>
          <a:r>
            <a:rPr kumimoji="1" lang="ja-JP" altLang="en-US" sz="1050">
              <a:latin typeface="ＭＳ ゴシック" pitchFamily="49" charset="-128"/>
              <a:ea typeface="ＭＳ ゴシック" pitchFamily="49" charset="-128"/>
            </a:rPr>
            <a:t>　元利償還金については、平成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年度にかけて行われた大潟小中学校建設事業に係る地方債について平成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年度から償還開始となったことや認定こども園等建設事業について令和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年度から償還開始となり償還のピークを迎えたが、繰上償還や地方債発行抑制により以降は減少している。</a:t>
          </a:r>
        </a:p>
        <a:p>
          <a:r>
            <a:rPr kumimoji="1" lang="ja-JP" altLang="en-US" sz="1050">
              <a:latin typeface="ＭＳ ゴシック" pitchFamily="49" charset="-128"/>
              <a:ea typeface="ＭＳ ゴシック" pitchFamily="49" charset="-128"/>
            </a:rPr>
            <a:t>　公営企業債の元利償還金に対する繰入金については、水道事業特別会計において、借入額の大きい地方債の償還が令和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年度で終了したことにより減となった。</a:t>
          </a:r>
        </a:p>
        <a:p>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算入公債費等：</a:t>
          </a:r>
        </a:p>
        <a:p>
          <a:r>
            <a:rPr kumimoji="1" lang="ja-JP" altLang="en-US" sz="1050">
              <a:latin typeface="ＭＳ ゴシック" pitchFamily="49" charset="-128"/>
              <a:ea typeface="ＭＳ ゴシック" pitchFamily="49" charset="-128"/>
            </a:rPr>
            <a:t>　保健衛生費にかかる交付税算入額が減となったため、前年比で</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百万円の減となった。今後も大規模建設事業の財源として地方債を発行する際は、交付税算入率の高い地方債を活用するとともに、繰上償還の実施や徹底した歳出削減等により、実質公債比率の上昇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本村では、満期一括償還の地方債を発行していないため、減債基金残高と減債基金積立相当額に該当する数値はない。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a:t>
          </a:r>
        </a:p>
        <a:p>
          <a:r>
            <a:rPr kumimoji="1" lang="ja-JP" altLang="en-US" sz="1100">
              <a:latin typeface="ＭＳ ゴシック" pitchFamily="49" charset="-128"/>
              <a:ea typeface="ＭＳ ゴシック" pitchFamily="49" charset="-128"/>
            </a:rPr>
            <a:t>　一般会計等に係る地方債の現在高が大きな割合を占めているが、平成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年度以降</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年連続で繰上償還事業を実施していることと、地方債の発行抑制により減少傾向にある。</a:t>
          </a:r>
        </a:p>
        <a:p>
          <a:r>
            <a:rPr kumimoji="1" lang="ja-JP" altLang="en-US" sz="1100">
              <a:latin typeface="ＭＳ ゴシック" pitchFamily="49" charset="-128"/>
              <a:ea typeface="ＭＳ ゴシック" pitchFamily="49" charset="-128"/>
            </a:rPr>
            <a:t>　老朽化した公共施設の大規模建設事業の財源として地方債の新規発行要素があるため、繰上償還を積極的に行い、将来負担額の抑制に努める。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充当可能財源等：</a:t>
          </a:r>
        </a:p>
        <a:p>
          <a:r>
            <a:rPr kumimoji="1" lang="ja-JP" altLang="en-US" sz="1100">
              <a:latin typeface="ＭＳ ゴシック" pitchFamily="49" charset="-128"/>
              <a:ea typeface="ＭＳ ゴシック" pitchFamily="49" charset="-128"/>
            </a:rPr>
            <a:t>　一般財源である、村税収入や普通交付税が当初予算で見込んだ額より増加したほか、補助事業等の活用やふるさと応援基金寄附金、企業版ふるさと納税の推進による財源確保に努めた結果、決算見込み時点で一定の剰余金の発生が見込まれたことから、基金の取崩を抑制することができた。特定目的基金については、特にふるさと応援基金及びかんがい排水施設整備基金で積み増しにより基金残高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今後もかんがい排水施設整備基金をはじめ特定目的基金について、計画的な運用を行い、充当可能財源等の確保に努める。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である、村税収入や普通交付税が当初予算で見込んだ額より増加したほか、補助事業等の活用やふるさと応援基金寄附金、企業版ふるさと納税の推進による財源確保に努めた結果、決算見込み時点で一定の剰余金の発生が見込まれたことから、基金の取崩を抑制し、特定目的基金であるふるさと応援基金及びかんがい排水施設整備基金について積み増し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年度からは大規模な国営かんがい排水事業が実施されており、令和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年には多額の負担金の支払いを控えていることから、引き続きかんがい排水施設整備基金基金を優先的に積み増しし、充当可能財源等の確保と将来負担比率の低減に努める。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・かんがい排水施設整備基金は、国営かんがい排水事業に伴う負担金の支払い及び償還金に必要な資金として設置している。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・ふるさと応援基金は、ふるさと応援寄附金（ふるさと納税）を原資に、まちづくりのために必要な資金として設置している。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・石油貯蔵施設立地対策等基金は、国庫支出金である石油貯蔵施設等立地対策交付金を原資に、消防に係る施設や設備を整備する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事業のための資金として設置している。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決算見込み時点で一定の剰余金の発生が見込まれたことから、基金の取崩を抑制し、積み増しした。主にふるさと応援基金で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百万円、かんがい排水施設整備基金で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百万を積み増しし、特定目的基金全体で、前年度比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年度からは大規模な国営かんがい排水事業が実施されており、令和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年には多額の負担金の支払いを控えていることから、引き続きかんがい排水施設整備基金基金を優先的に積み増しし、充当可能財源等の確保と将来負担比率の低減に努める。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決算見込み時点で一定の剰余金の発生が見込まれたことから、基金の取崩を抑制した。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特定目的基金であるかんがい排水施設整備基金や減債基金を優先的に積み増しつつ、財政調整基金については、標準財政規模の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割を下回ることのないように運用していく。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当初予算どおり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基金の積立については、かんがい排水施設整備基金を最優先としながらも、計画的に繰上償還を実施ししていくために、減債基金も優先順位が高いものとして運用していく。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860554-3E7F-4B0F-9BB8-9E5CC02288E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155A154-99B5-46D3-909C-B49AE0D7CBF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1EEF697-1E1B-45AC-B756-9BA5CE332E2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79B6AEB-7D89-467D-8765-83A52DA2F12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63630A7-4806-4A5C-929E-020A51D27C4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08698EE-C907-4949-90E4-892EDBD0252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37D06C5-0A5A-404E-AA6E-F7A125C4D6C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5D9724D-9A3C-4675-BA49-C17DE5F5637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DF61D15-5064-495E-A50F-5CFECC678BC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2006A64-6C7C-466F-A39F-A5DE1A0D71E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
2,991
170.11
3,901,563
3,708,220
188,326
2,305,439
3,012,873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89A96DE-2F13-427E-AB19-B84B14BA3F6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92F98EC-A59F-4FAB-85B7-3D483E2F7E9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FFFD0CD-6B45-4010-93B0-A8195179D13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C45783F-1DF4-416B-BD30-92DEC0C6C6C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5DF624D-0526-433D-A7CC-B30F2EED56D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675AC9C-AF51-4AC5-B0A1-3BEA1139DA9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58C6B4F-C681-4A13-AA89-5EEEF38285C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D34F0FA-1A67-476D-A1E8-B7F15E71308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1B6C5F2-107D-4960-8DA9-4C3A3B0F332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DED76A7-AF46-496F-82EC-94ABB952E9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6D80D6D-3AD7-497E-B91E-03DF7B9192F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7DB8448-C39F-466B-9457-A357B9E0BAE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D0C729-A743-4387-AB16-9899F49B22F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E5AAE49-717B-404B-9A36-23D23B4D4F4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4EAB5D6-383C-45C8-A483-0B5B34EF8C8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2CDB62A-27F4-4CFF-9530-F355976F9F1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C9620B1-8C43-4CBD-94EF-67CF7F69843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A2A5FA6-C562-43A8-8404-17F17FB6A13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60FDF30-BEBE-4EDB-A061-E18FAA5D494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6E7AD5B-0B19-4886-9095-E6D0D54282B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42D1524-5B23-4634-B8A0-6D57E74B575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9CD7680-5087-40DD-987E-C099707AD1E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0189A70-F0FE-43C9-ACA0-512209203B5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49A1289-2500-4CF1-80F2-F4CB662A2E5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0EAB49B-8767-4C71-9E9F-2599060FC9E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F810AA1-A289-4A3D-A20F-4BB845F91D3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413FE24-9053-41E6-BBBA-69C24BE9D1A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F0EA2FD-2745-4B60-B45D-4E9A60B1FDD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ADCBCE8-5CD3-40C4-A7A5-68CDA33C466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CA0358F-E990-4938-81A9-19472DB2DD8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79E3F5C-B283-42CC-BFF4-CD38D5FBA18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D56B6FD-4D5B-4B43-978A-68795CC0848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1B195FC-D121-42C6-BFF3-593ADCAAF84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0C43EDA-42F1-427E-936D-466074CDD9B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37715C8-D4D1-4481-ACB9-4560FFD8939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9ADB827-F6E4-4B0E-9FA3-3595A806715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BB47F21-8BAD-49E0-A412-028F1E28D52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農業が主要産業であり、大規模農家数が多く、農家所得が高いこと等により、類似団体平均を上回っている。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ほぼ横ばいで推移しているが、村税の徴収率については例年</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％を超える高い率で推移しており、引き続きこの水準を維持し、自主財源の確保を図る。</a:t>
          </a:r>
        </a:p>
        <a:p>
          <a:r>
            <a:rPr kumimoji="1" lang="ja-JP" altLang="en-US" sz="1100">
              <a:latin typeface="ＭＳ Ｐゴシック" panose="020B0600070205080204" pitchFamily="50" charset="-128"/>
              <a:ea typeface="ＭＳ Ｐゴシック" panose="020B0600070205080204" pitchFamily="50" charset="-128"/>
            </a:rPr>
            <a:t>　併せて、今後も計画的な繰上償還の実施や、事務事業の見直し等により経常経費の削減、行政の効率化に取り組む。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302562F-6C2F-4436-81EB-7C79213A33D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86BDE63-63A8-4FAD-B6C3-01E4526C716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4ABB53C-BB28-4D68-BDF8-55444BAF72A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4CAF3103-E21E-4988-93F3-97315D3D3A6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EAEE8AB-508B-42CD-82B5-764BD64AB46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07FF59A-9016-4EC2-A9C6-42A3C8AD0DB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863480E-AE06-45EE-ACD3-A76C612742B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D7C84EE7-0229-4C15-BBB8-77A49C7405F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EADC3A4-C5A7-4825-9608-1AC88EC0797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7E04C98-655C-418E-A84D-6C39CC9EC06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DB9E206-86E3-42B8-9E61-A5399452D4E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565FE39-F1F4-41F6-9EE8-F41A4CEE51A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0236C49-B493-412F-ACDA-315CEDA6EC7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DFA1312-8822-487D-B724-3888D28C9C1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24891F4-7F02-444B-AF57-0E57C750B33F}"/>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5FE4F6F-553A-408B-80B5-54BE5A640D69}"/>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3B2306DD-E8A1-4953-8738-397E1C57AA4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7EB8D996-032D-4BBA-8F2A-7BC2042D34E9}"/>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B8F84E5E-D002-4D3D-A071-ADF656C1C049}"/>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8" name="直線コネクタ 67">
          <a:extLst>
            <a:ext uri="{FF2B5EF4-FFF2-40B4-BE49-F238E27FC236}">
              <a16:creationId xmlns:a16="http://schemas.microsoft.com/office/drawing/2014/main" id="{1ABD550C-572B-4F73-B196-416CC2B91999}"/>
            </a:ext>
          </a:extLst>
        </xdr:cNvPr>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920CE7BD-17DA-4525-AB4B-688A56DB104C}"/>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9F0D5E7A-6DFE-47D6-B9FC-F9DCC92F0B24}"/>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1" name="直線コネクタ 70">
          <a:extLst>
            <a:ext uri="{FF2B5EF4-FFF2-40B4-BE49-F238E27FC236}">
              <a16:creationId xmlns:a16="http://schemas.microsoft.com/office/drawing/2014/main" id="{857B2469-283C-4846-BDCD-FFEA715918E9}"/>
            </a:ext>
          </a:extLst>
        </xdr:cNvPr>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D117E299-BB1C-4243-8EB6-E1F9F2DCA9E7}"/>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F43F1BD7-2D90-4C33-A7E1-AA60AA4F1E9A}"/>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4" name="直線コネクタ 73">
          <a:extLst>
            <a:ext uri="{FF2B5EF4-FFF2-40B4-BE49-F238E27FC236}">
              <a16:creationId xmlns:a16="http://schemas.microsoft.com/office/drawing/2014/main" id="{495566EB-AD45-4A4F-BFD6-D1749771033E}"/>
            </a:ext>
          </a:extLst>
        </xdr:cNvPr>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1CDED2D5-A7F2-4742-AA85-9E339926A86D}"/>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69ECF299-08E4-44D5-8DDD-4A912B39C4EC}"/>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7" name="直線コネクタ 76">
          <a:extLst>
            <a:ext uri="{FF2B5EF4-FFF2-40B4-BE49-F238E27FC236}">
              <a16:creationId xmlns:a16="http://schemas.microsoft.com/office/drawing/2014/main" id="{6C678050-0F63-457C-9618-E9468CA9C108}"/>
            </a:ext>
          </a:extLst>
        </xdr:cNvPr>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E6B9ED05-A77D-4B9C-8CB3-614446448699}"/>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43469581-0C31-4C5A-9FC4-871205ABDCE9}"/>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CDF0DB49-FD17-4A4D-8FC4-B6FB0CDD7B0F}"/>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5C43F047-C4E5-4AA7-A1A3-4D54582C2A5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994EA2B-7A07-4D37-9ED8-C720A4E2843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18C72C3-F6B9-42FC-A293-34B4EE567E9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1FE40A4-27CC-47EC-8F6F-2F487B1E01B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11CC6CC-2000-4B33-ADB6-02AB9FD8ABA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7C0F73-0460-42FE-A412-9F8699E74EA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7" name="楕円 86">
          <a:extLst>
            <a:ext uri="{FF2B5EF4-FFF2-40B4-BE49-F238E27FC236}">
              <a16:creationId xmlns:a16="http://schemas.microsoft.com/office/drawing/2014/main" id="{A2F48D3B-1F28-4328-AB2D-031DC4689D6D}"/>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8" name="財政力該当値テキスト">
          <a:extLst>
            <a:ext uri="{FF2B5EF4-FFF2-40B4-BE49-F238E27FC236}">
              <a16:creationId xmlns:a16="http://schemas.microsoft.com/office/drawing/2014/main" id="{0DF2C2BB-4D89-4213-B40F-DE7951DC48A6}"/>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89" name="楕円 88">
          <a:extLst>
            <a:ext uri="{FF2B5EF4-FFF2-40B4-BE49-F238E27FC236}">
              <a16:creationId xmlns:a16="http://schemas.microsoft.com/office/drawing/2014/main" id="{B8359AC2-D72C-47F3-947F-B002665D7EF1}"/>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0" name="テキスト ボックス 89">
          <a:extLst>
            <a:ext uri="{FF2B5EF4-FFF2-40B4-BE49-F238E27FC236}">
              <a16:creationId xmlns:a16="http://schemas.microsoft.com/office/drawing/2014/main" id="{A5F4097F-4C37-4A69-8485-F2DBDC4F3F9E}"/>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1" name="楕円 90">
          <a:extLst>
            <a:ext uri="{FF2B5EF4-FFF2-40B4-BE49-F238E27FC236}">
              <a16:creationId xmlns:a16="http://schemas.microsoft.com/office/drawing/2014/main" id="{D6EFC4FF-622C-4D4E-8CA1-A2D9F563D49A}"/>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2" name="テキスト ボックス 91">
          <a:extLst>
            <a:ext uri="{FF2B5EF4-FFF2-40B4-BE49-F238E27FC236}">
              <a16:creationId xmlns:a16="http://schemas.microsoft.com/office/drawing/2014/main" id="{E6246A87-83A7-4DA4-AD84-2903E32535D8}"/>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3" name="楕円 92">
          <a:extLst>
            <a:ext uri="{FF2B5EF4-FFF2-40B4-BE49-F238E27FC236}">
              <a16:creationId xmlns:a16="http://schemas.microsoft.com/office/drawing/2014/main" id="{DCE56C72-27C2-4E30-97C2-76302253437A}"/>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4" name="テキスト ボックス 93">
          <a:extLst>
            <a:ext uri="{FF2B5EF4-FFF2-40B4-BE49-F238E27FC236}">
              <a16:creationId xmlns:a16="http://schemas.microsoft.com/office/drawing/2014/main" id="{B5D8AEE6-827C-4AF4-A0CC-C3E787AC9F3A}"/>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5" name="楕円 94">
          <a:extLst>
            <a:ext uri="{FF2B5EF4-FFF2-40B4-BE49-F238E27FC236}">
              <a16:creationId xmlns:a16="http://schemas.microsoft.com/office/drawing/2014/main" id="{37F85CA1-7964-4912-A222-3D88CFCCE4C6}"/>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6" name="テキスト ボックス 95">
          <a:extLst>
            <a:ext uri="{FF2B5EF4-FFF2-40B4-BE49-F238E27FC236}">
              <a16:creationId xmlns:a16="http://schemas.microsoft.com/office/drawing/2014/main" id="{66E4C7BF-945D-459E-B36D-00038D4C0A34}"/>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4CABF84-A9CE-4A2F-94E5-19FD0BBDC00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A74DB71-E9C8-4D5E-90D3-F6B7F1BCD09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8A7EF28-05E3-4C85-98A7-C186ECEC27C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E6EC2D4-8A02-4C0E-B247-704D0B3555B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DC24D6ED-01F3-49C7-A2D5-814B1105DA4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1DFB1D9-D91E-4785-9B19-47514DA8FEC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499009CD-1452-40DB-903F-5E8DE353631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D905D24-FC1F-4BE8-82EE-0B548682330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E02BB1CA-A2AB-4DBF-8360-4CCDCB9B75B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5059B60-0234-4EC7-BEC3-D8EA2897354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2B5FE10-0B1B-43A5-B41F-6455C6A1EF6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9ACC07AB-714B-4588-B36D-3FA782D00DC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B62A35E-AEC5-4077-932B-B26FF28A0A9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母となる経常一般財源においては、基準財政需要額について補正係数及び単位費用の減があった一方、基準財政収入額においては村民税所得割が増加したことから、地方交付税が減となっている。また、国の地方財政計画により、臨時財政対策債も減となっている。分子となる経常経費充当一般財源においては、地域おこし協力隊を含む会計年度任用職員の増加に伴い人件費が増となり、原油価格高騰に伴い公共施設の光熱水費、燃料費も増となった。その結果、経常収支比率は前年比で</a:t>
          </a:r>
          <a:r>
            <a:rPr kumimoji="1" lang="en-US" altLang="ja-JP" sz="1050">
              <a:latin typeface="ＭＳ Ｐゴシック" panose="020B0600070205080204" pitchFamily="50" charset="-128"/>
              <a:ea typeface="ＭＳ Ｐゴシック" panose="020B0600070205080204" pitchFamily="50" charset="-128"/>
            </a:rPr>
            <a:t>7.5</a:t>
          </a:r>
          <a:r>
            <a:rPr kumimoji="1" lang="ja-JP" altLang="en-US" sz="1050">
              <a:latin typeface="ＭＳ Ｐゴシック" panose="020B0600070205080204" pitchFamily="50" charset="-128"/>
              <a:ea typeface="ＭＳ Ｐゴシック" panose="020B0600070205080204" pitchFamily="50" charset="-128"/>
            </a:rPr>
            <a:t>ポイント増加した。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は国営かんがい排水事業に係る負担金の財源として多額の地方債を発行する見込みであり、公債費の増加が見込まれることから、繰上償還や新規地方債の発行抑制により公債費の縮減に努めるとともに、事務事業の見直しにより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868E1F1-4897-4F82-A6C7-EED04A7AA59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05369D8-4F01-40A9-967A-02A1C4322FB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D44C9D6D-E14E-4D25-843B-C7B554FE837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98DBAEB-DD46-49C2-AD29-2901236341F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33B458A9-DAF8-46CA-A690-6C2092B6031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54937EDE-3F47-4148-8EA7-B860A958539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62A8ED28-263B-4DE6-AAF6-5D1D2C0407E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777357E-85EA-4F66-B585-35DD0770CAE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BBC135CC-964C-45D9-AE70-A416D0ED291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711BAD8-C3F3-44B7-9494-8276E8F171D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6A730FBD-0D81-4F07-ABF0-432B0C4C250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54F6649D-44E4-4FCD-99CF-FC689CEE131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6039F834-0C9B-4BAE-AA2B-40E9CB6D7AA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D357744-4208-4969-BC40-BAFBC6FD5C2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7825EEA-FCC0-4DB5-B113-C8ED5C21B8D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A785DDD-A5CE-4FAB-A2A1-94F093BB9D3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59849C0-A4C6-4BA5-AEE6-390689963BF3}"/>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9EC0542B-41D7-47E2-8B22-A471B40FB287}"/>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8C5A1A4-6670-4596-B69C-B99C1C05BDD4}"/>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F78FC24D-874A-4431-9D32-8084CE1F8FBD}"/>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D6985EBD-AA12-4044-A072-014BD8868B68}"/>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115781</xdr:rowOff>
    </xdr:from>
    <xdr:to>
      <xdr:col>23</xdr:col>
      <xdr:colOff>133350</xdr:colOff>
      <xdr:row>66</xdr:row>
      <xdr:rowOff>74506</xdr:rowOff>
    </xdr:to>
    <xdr:cxnSp macro="">
      <xdr:nvCxnSpPr>
        <xdr:cNvPr id="131" name="直線コネクタ 130">
          <a:extLst>
            <a:ext uri="{FF2B5EF4-FFF2-40B4-BE49-F238E27FC236}">
              <a16:creationId xmlns:a16="http://schemas.microsoft.com/office/drawing/2014/main" id="{D4424386-0D83-4DA9-93AD-7DCF52C26F60}"/>
            </a:ext>
          </a:extLst>
        </xdr:cNvPr>
        <xdr:cNvCxnSpPr/>
      </xdr:nvCxnSpPr>
      <xdr:spPr>
        <a:xfrm>
          <a:off x="4114800" y="11088581"/>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D13648E3-D427-4084-89CA-FD6C7A91D503}"/>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B6D8CF0B-9161-4FFB-8D99-246638FF0018}"/>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65</xdr:row>
      <xdr:rowOff>93133</xdr:rowOff>
    </xdr:to>
    <xdr:cxnSp macro="">
      <xdr:nvCxnSpPr>
        <xdr:cNvPr id="134" name="直線コネクタ 133">
          <a:extLst>
            <a:ext uri="{FF2B5EF4-FFF2-40B4-BE49-F238E27FC236}">
              <a16:creationId xmlns:a16="http://schemas.microsoft.com/office/drawing/2014/main" id="{CD9B5869-A383-4C3C-A921-760C7E132680}"/>
            </a:ext>
          </a:extLst>
        </xdr:cNvPr>
        <xdr:cNvCxnSpPr/>
      </xdr:nvCxnSpPr>
      <xdr:spPr>
        <a:xfrm flipV="1">
          <a:off x="3225800" y="1108858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18C62E2B-4121-4283-98C8-3FC742FA222F}"/>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5A3F4F72-F3B4-40EA-9008-85948FCF9DF8}"/>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78529</xdr:rowOff>
    </xdr:to>
    <xdr:cxnSp macro="">
      <xdr:nvCxnSpPr>
        <xdr:cNvPr id="137" name="直線コネクタ 136">
          <a:extLst>
            <a:ext uri="{FF2B5EF4-FFF2-40B4-BE49-F238E27FC236}">
              <a16:creationId xmlns:a16="http://schemas.microsoft.com/office/drawing/2014/main" id="{A11A368F-5C70-46FE-BAA9-1EAC3C34EE51}"/>
            </a:ext>
          </a:extLst>
        </xdr:cNvPr>
        <xdr:cNvCxnSpPr/>
      </xdr:nvCxnSpPr>
      <xdr:spPr>
        <a:xfrm flipV="1">
          <a:off x="2336800" y="1123738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5F5B910E-1FBA-4118-A1D5-80450A2F92E8}"/>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FF058F03-ED79-4F70-92C4-AA0B47449CDB}"/>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105198</xdr:rowOff>
    </xdr:from>
    <xdr:to>
      <xdr:col>11</xdr:col>
      <xdr:colOff>31750</xdr:colOff>
      <xdr:row>66</xdr:row>
      <xdr:rowOff>78529</xdr:rowOff>
    </xdr:to>
    <xdr:cxnSp macro="">
      <xdr:nvCxnSpPr>
        <xdr:cNvPr id="140" name="直線コネクタ 139">
          <a:extLst>
            <a:ext uri="{FF2B5EF4-FFF2-40B4-BE49-F238E27FC236}">
              <a16:creationId xmlns:a16="http://schemas.microsoft.com/office/drawing/2014/main" id="{32AF5DA1-2172-49F5-BD3B-0FFFCE190C63}"/>
            </a:ext>
          </a:extLst>
        </xdr:cNvPr>
        <xdr:cNvCxnSpPr/>
      </xdr:nvCxnSpPr>
      <xdr:spPr>
        <a:xfrm>
          <a:off x="1447800" y="1124944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18929BFB-53A7-4B49-98EA-7DAF6A20F9C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39D43BA-A46C-4503-BD3D-78217A0481A5}"/>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95C65EBE-BC24-4286-8D05-E8631DD05837}"/>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E4BB4568-6BF1-4C86-BC8D-5B565447362D}"/>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D4C57C-5ED0-46C2-A254-9FE45DB190E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D8256BE-AEF3-40E6-8B2D-8FCD00C7BFA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B9A9411-4AF5-4E03-8A54-88233FAA2CB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C1CD2DB-93D1-44DD-B944-F27A0DDD23B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7815BDF-CE9C-44A2-9DD6-87ED14A3057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23706</xdr:rowOff>
    </xdr:from>
    <xdr:to>
      <xdr:col>23</xdr:col>
      <xdr:colOff>184150</xdr:colOff>
      <xdr:row>66</xdr:row>
      <xdr:rowOff>125306</xdr:rowOff>
    </xdr:to>
    <xdr:sp macro="" textlink="">
      <xdr:nvSpPr>
        <xdr:cNvPr id="150" name="楕円 149">
          <a:extLst>
            <a:ext uri="{FF2B5EF4-FFF2-40B4-BE49-F238E27FC236}">
              <a16:creationId xmlns:a16="http://schemas.microsoft.com/office/drawing/2014/main" id="{1EA1406E-024B-4BF3-B3CB-67A477D1A6AF}"/>
            </a:ext>
          </a:extLst>
        </xdr:cNvPr>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167233</xdr:rowOff>
    </xdr:from>
    <xdr:ext cx="762000" cy="259045"/>
    <xdr:sp macro="" textlink="">
      <xdr:nvSpPr>
        <xdr:cNvPr id="151" name="財政構造の弾力性該当値テキスト">
          <a:extLst>
            <a:ext uri="{FF2B5EF4-FFF2-40B4-BE49-F238E27FC236}">
              <a16:creationId xmlns:a16="http://schemas.microsoft.com/office/drawing/2014/main" id="{114C7FA7-FFE9-43FD-92CF-0DD2C0502D7B}"/>
            </a:ext>
          </a:extLst>
        </xdr:cNvPr>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2" name="楕円 151">
          <a:extLst>
            <a:ext uri="{FF2B5EF4-FFF2-40B4-BE49-F238E27FC236}">
              <a16:creationId xmlns:a16="http://schemas.microsoft.com/office/drawing/2014/main" id="{06A8CDC9-07E1-47F4-9375-1348807AED93}"/>
            </a:ext>
          </a:extLst>
        </xdr:cNvPr>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3" name="テキスト ボックス 152">
          <a:extLst>
            <a:ext uri="{FF2B5EF4-FFF2-40B4-BE49-F238E27FC236}">
              <a16:creationId xmlns:a16="http://schemas.microsoft.com/office/drawing/2014/main" id="{DF796DA8-7DCD-4FD7-A94C-D6465FF05B50}"/>
            </a:ext>
          </a:extLst>
        </xdr:cNvPr>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4" name="楕円 153">
          <a:extLst>
            <a:ext uri="{FF2B5EF4-FFF2-40B4-BE49-F238E27FC236}">
              <a16:creationId xmlns:a16="http://schemas.microsoft.com/office/drawing/2014/main" id="{296FECFE-6C80-4580-BE4D-9CB3CC597D4E}"/>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5" name="テキスト ボックス 154">
          <a:extLst>
            <a:ext uri="{FF2B5EF4-FFF2-40B4-BE49-F238E27FC236}">
              <a16:creationId xmlns:a16="http://schemas.microsoft.com/office/drawing/2014/main" id="{6445AE08-3F28-4774-9810-02C3A9577EEE}"/>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27729</xdr:rowOff>
    </xdr:from>
    <xdr:to>
      <xdr:col>11</xdr:col>
      <xdr:colOff>82550</xdr:colOff>
      <xdr:row>66</xdr:row>
      <xdr:rowOff>129329</xdr:rowOff>
    </xdr:to>
    <xdr:sp macro="" textlink="">
      <xdr:nvSpPr>
        <xdr:cNvPr id="156" name="楕円 155">
          <a:extLst>
            <a:ext uri="{FF2B5EF4-FFF2-40B4-BE49-F238E27FC236}">
              <a16:creationId xmlns:a16="http://schemas.microsoft.com/office/drawing/2014/main" id="{7C1880B0-D7DC-4EAA-80C5-2884983824E4}"/>
            </a:ext>
          </a:extLst>
        </xdr:cNvPr>
        <xdr:cNvSpPr/>
      </xdr:nvSpPr>
      <xdr:spPr>
        <a:xfrm>
          <a:off x="2286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114106</xdr:rowOff>
    </xdr:from>
    <xdr:ext cx="762000" cy="259045"/>
    <xdr:sp macro="" textlink="">
      <xdr:nvSpPr>
        <xdr:cNvPr id="157" name="テキスト ボックス 156">
          <a:extLst>
            <a:ext uri="{FF2B5EF4-FFF2-40B4-BE49-F238E27FC236}">
              <a16:creationId xmlns:a16="http://schemas.microsoft.com/office/drawing/2014/main" id="{DD86BAFC-8C5C-4097-AF98-BA27E1BCDD73}"/>
            </a:ext>
          </a:extLst>
        </xdr:cNvPr>
        <xdr:cNvSpPr txBox="1"/>
      </xdr:nvSpPr>
      <xdr:spPr>
        <a:xfrm>
          <a:off x="1955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54398</xdr:rowOff>
    </xdr:from>
    <xdr:to>
      <xdr:col>7</xdr:col>
      <xdr:colOff>31750</xdr:colOff>
      <xdr:row>65</xdr:row>
      <xdr:rowOff>155998</xdr:rowOff>
    </xdr:to>
    <xdr:sp macro="" textlink="">
      <xdr:nvSpPr>
        <xdr:cNvPr id="158" name="楕円 157">
          <a:extLst>
            <a:ext uri="{FF2B5EF4-FFF2-40B4-BE49-F238E27FC236}">
              <a16:creationId xmlns:a16="http://schemas.microsoft.com/office/drawing/2014/main" id="{701E0E86-236F-47FF-A8D4-D44EB5206AEC}"/>
            </a:ext>
          </a:extLst>
        </xdr:cNvPr>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140775</xdr:rowOff>
    </xdr:from>
    <xdr:ext cx="762000" cy="259045"/>
    <xdr:sp macro="" textlink="">
      <xdr:nvSpPr>
        <xdr:cNvPr id="159" name="テキスト ボックス 158">
          <a:extLst>
            <a:ext uri="{FF2B5EF4-FFF2-40B4-BE49-F238E27FC236}">
              <a16:creationId xmlns:a16="http://schemas.microsoft.com/office/drawing/2014/main" id="{546EFEA8-158C-4F58-B1D6-38CBB9C48308}"/>
            </a:ext>
          </a:extLst>
        </xdr:cNvPr>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83CAF80-1BCC-4D9E-B3CC-CEF955CD1E6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C225087-B342-4219-892A-1F72807641F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A4A318D-69DA-4CCA-84B0-B3B049C447B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25AC498-2623-4D4D-9DB5-3246BF27FC3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B3978B8-7161-45BD-B2A2-C6ABA33A4EC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410C34F-9131-4EB1-87DD-D1E95AD4676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D3D119C-391C-4263-8E1D-0CA81B4FE13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B22EAB8-2A5B-425C-A1A4-F442444C456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85F7935-CD7F-4E78-9203-DFF30F1AFA9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CE86770-4A7C-4256-AD8B-F14002B43A5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14EC49C-4474-47DC-B6C9-3758737924A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4B2C760-1E2F-44B7-B767-6396045754A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7A34921-3779-4FBD-8DE4-CDDACBF1E20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前年度比で</a:t>
          </a:r>
          <a:r>
            <a:rPr kumimoji="1" lang="en-US" altLang="ja-JP" sz="1100">
              <a:latin typeface="ＭＳ Ｐゴシック" panose="020B0600070205080204" pitchFamily="50" charset="-128"/>
              <a:ea typeface="ＭＳ Ｐゴシック" panose="020B0600070205080204" pitchFamily="50" charset="-128"/>
            </a:rPr>
            <a:t>34,285</a:t>
          </a:r>
          <a:r>
            <a:rPr kumimoji="1" lang="ja-JP" altLang="en-US" sz="1100">
              <a:latin typeface="ＭＳ Ｐゴシック" panose="020B0600070205080204" pitchFamily="50" charset="-128"/>
              <a:ea typeface="ＭＳ Ｐゴシック" panose="020B0600070205080204" pitchFamily="50" charset="-128"/>
            </a:rPr>
            <a:t>円増加し、類似団体平均と同程度であった。</a:t>
          </a:r>
        </a:p>
        <a:p>
          <a:r>
            <a:rPr kumimoji="1" lang="ja-JP" altLang="en-US" sz="1100">
              <a:latin typeface="ＭＳ Ｐゴシック" panose="020B0600070205080204" pitchFamily="50" charset="-128"/>
              <a:ea typeface="ＭＳ Ｐゴシック" panose="020B0600070205080204" pitchFamily="50" charset="-128"/>
            </a:rPr>
            <a:t>　主に物件費が増加傾向にあり、これは、原油価格高騰に伴う公共施設の光熱水費、燃料費の大幅な増が主な要因となっているほか、地域おこし協力隊を含む会計年度任用職員の増加に伴う人件費の増によるものである。</a:t>
          </a:r>
        </a:p>
        <a:p>
          <a:r>
            <a:rPr kumimoji="1" lang="ja-JP" altLang="en-US" sz="1100">
              <a:latin typeface="ＭＳ Ｐゴシック" panose="020B0600070205080204" pitchFamily="50" charset="-128"/>
              <a:ea typeface="ＭＳ Ｐゴシック" panose="020B0600070205080204" pitchFamily="50" charset="-128"/>
            </a:rPr>
            <a:t>　事業の見直し等を進め、物件費についても一層の経常経費の抑制に努めて行政の効率化に取り組み、歳出の削減を図る。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DB98078-8217-41B6-BDD4-4472A86A53B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3BD25688-1B18-49AF-882C-E17E043C20B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43790EA-D454-4BBC-95EF-8E6B9BFA00D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B19EB4E-6DCC-43D1-92BA-8B2E01BC161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A54F0915-281C-4381-A8B2-36E5F3FE8B9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DF565009-CBDC-4984-BB9E-701F6B7B0EE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E3C4591F-74E1-4F33-BF3E-DE62929D9EF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103FDEF8-F1A9-4E08-ABF1-967BF446951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BF505C3-48C5-403E-A5B6-E3CE6E1A459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BBC3F6B7-1942-4492-8031-7724303ACE6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15C303E-C2DA-44B9-8BDE-A81F1C08F14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CD93B48-A804-4D5F-B6AA-84CE5B97EB1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6E466D0-00F7-4598-9FB2-0E1BB493A4B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ABC87F9-3037-4129-BAEB-445B2A56A2F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88E2672-CC73-4C87-9377-8A16E0973F3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3A1FA9FB-144D-45E1-89C1-5C84B105471B}"/>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E385BFE1-558B-4959-B4AA-48F806A6A0C3}"/>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B6BA1ADB-DC42-4BF2-ADDF-56AFCA776E53}"/>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2B08D7AF-8FF0-4CD2-9057-D883969D9CAB}"/>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39D8DA60-B958-4FCB-963E-0B1B225CB94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137207</xdr:rowOff>
    </xdr:from>
    <xdr:to>
      <xdr:col>23</xdr:col>
      <xdr:colOff>133350</xdr:colOff>
      <xdr:row>82</xdr:row>
      <xdr:rowOff>164784</xdr:rowOff>
    </xdr:to>
    <xdr:cxnSp macro="">
      <xdr:nvCxnSpPr>
        <xdr:cNvPr id="193" name="直線コネクタ 192">
          <a:extLst>
            <a:ext uri="{FF2B5EF4-FFF2-40B4-BE49-F238E27FC236}">
              <a16:creationId xmlns:a16="http://schemas.microsoft.com/office/drawing/2014/main" id="{49124242-83E2-46DB-BFD8-E427488BDCE7}"/>
            </a:ext>
          </a:extLst>
        </xdr:cNvPr>
        <xdr:cNvCxnSpPr/>
      </xdr:nvCxnSpPr>
      <xdr:spPr>
        <a:xfrm>
          <a:off x="4114800" y="1419610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78B3BE3D-2457-45C8-8B39-AB2305C606C3}"/>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24986D57-9BED-479B-A927-ECD43C08C9E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117807</xdr:rowOff>
    </xdr:from>
    <xdr:to>
      <xdr:col>19</xdr:col>
      <xdr:colOff>133350</xdr:colOff>
      <xdr:row>82</xdr:row>
      <xdr:rowOff>137207</xdr:rowOff>
    </xdr:to>
    <xdr:cxnSp macro="">
      <xdr:nvCxnSpPr>
        <xdr:cNvPr id="196" name="直線コネクタ 195">
          <a:extLst>
            <a:ext uri="{FF2B5EF4-FFF2-40B4-BE49-F238E27FC236}">
              <a16:creationId xmlns:a16="http://schemas.microsoft.com/office/drawing/2014/main" id="{EABA6DF9-C17F-412F-BFE3-8BAC627C21BC}"/>
            </a:ext>
          </a:extLst>
        </xdr:cNvPr>
        <xdr:cNvCxnSpPr/>
      </xdr:nvCxnSpPr>
      <xdr:spPr>
        <a:xfrm>
          <a:off x="3225800" y="14176707"/>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B89D5B98-F6D6-4000-B60C-73D7F9461AC3}"/>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B07F60E7-C8F0-4E8A-B847-14FB2AC41D1E}"/>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106071</xdr:rowOff>
    </xdr:from>
    <xdr:to>
      <xdr:col>15</xdr:col>
      <xdr:colOff>82550</xdr:colOff>
      <xdr:row>82</xdr:row>
      <xdr:rowOff>117807</xdr:rowOff>
    </xdr:to>
    <xdr:cxnSp macro="">
      <xdr:nvCxnSpPr>
        <xdr:cNvPr id="199" name="直線コネクタ 198">
          <a:extLst>
            <a:ext uri="{FF2B5EF4-FFF2-40B4-BE49-F238E27FC236}">
              <a16:creationId xmlns:a16="http://schemas.microsoft.com/office/drawing/2014/main" id="{FF510DB8-CC99-4214-BA2C-E0919298D6F8}"/>
            </a:ext>
          </a:extLst>
        </xdr:cNvPr>
        <xdr:cNvCxnSpPr/>
      </xdr:nvCxnSpPr>
      <xdr:spPr>
        <a:xfrm>
          <a:off x="2336800" y="14164971"/>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D150F45-7F37-4008-A93E-62A97D5AADEB}"/>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846A194A-7983-45DF-88A8-2BED927102EF}"/>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78727</xdr:rowOff>
    </xdr:from>
    <xdr:to>
      <xdr:col>11</xdr:col>
      <xdr:colOff>31750</xdr:colOff>
      <xdr:row>82</xdr:row>
      <xdr:rowOff>106071</xdr:rowOff>
    </xdr:to>
    <xdr:cxnSp macro="">
      <xdr:nvCxnSpPr>
        <xdr:cNvPr id="202" name="直線コネクタ 201">
          <a:extLst>
            <a:ext uri="{FF2B5EF4-FFF2-40B4-BE49-F238E27FC236}">
              <a16:creationId xmlns:a16="http://schemas.microsoft.com/office/drawing/2014/main" id="{7C8526D3-8E7C-445C-B9B8-0FB076BDB218}"/>
            </a:ext>
          </a:extLst>
        </xdr:cNvPr>
        <xdr:cNvCxnSpPr/>
      </xdr:nvCxnSpPr>
      <xdr:spPr>
        <a:xfrm>
          <a:off x="1447800" y="14137627"/>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4F865C8A-93FB-4BFF-AEAA-9162921FF02C}"/>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F0FD2DA4-5D14-44AD-9D9C-EFB7FE9D99A8}"/>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E8421E23-E362-4D0B-9C4D-978C6EAFCC29}"/>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9175BFFA-E96A-479A-96F2-B1A5E4F8B93E}"/>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23B8665-899E-4B06-AE64-AF9ECFDEE1B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19D094D-6090-405B-B362-8B300667803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2C1BA73-3899-4737-B808-2E065BE82B7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4288041-3CA5-414E-A3B0-CADD2823FD4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E19C727-3369-4569-AC54-478A5FD7828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113984</xdr:rowOff>
    </xdr:from>
    <xdr:to>
      <xdr:col>23</xdr:col>
      <xdr:colOff>184150</xdr:colOff>
      <xdr:row>83</xdr:row>
      <xdr:rowOff>44134</xdr:rowOff>
    </xdr:to>
    <xdr:sp macro="" textlink="">
      <xdr:nvSpPr>
        <xdr:cNvPr id="212" name="楕円 211">
          <a:extLst>
            <a:ext uri="{FF2B5EF4-FFF2-40B4-BE49-F238E27FC236}">
              <a16:creationId xmlns:a16="http://schemas.microsoft.com/office/drawing/2014/main" id="{144E3F54-F731-42F4-A2AC-F06FBA2FE6E4}"/>
            </a:ext>
          </a:extLst>
        </xdr:cNvPr>
        <xdr:cNvSpPr/>
      </xdr:nvSpPr>
      <xdr:spPr>
        <a:xfrm>
          <a:off x="4902200" y="141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86061</xdr:rowOff>
    </xdr:from>
    <xdr:ext cx="762000" cy="259045"/>
    <xdr:sp macro="" textlink="">
      <xdr:nvSpPr>
        <xdr:cNvPr id="213" name="人件費・物件費等の状況該当値テキスト">
          <a:extLst>
            <a:ext uri="{FF2B5EF4-FFF2-40B4-BE49-F238E27FC236}">
              <a16:creationId xmlns:a16="http://schemas.microsoft.com/office/drawing/2014/main" id="{8CF407A2-E544-4F40-A2AD-940289FD753C}"/>
            </a:ext>
          </a:extLst>
        </xdr:cNvPr>
        <xdr:cNvSpPr txBox="1"/>
      </xdr:nvSpPr>
      <xdr:spPr>
        <a:xfrm>
          <a:off x="5041900" y="141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86407</xdr:rowOff>
    </xdr:from>
    <xdr:to>
      <xdr:col>19</xdr:col>
      <xdr:colOff>184150</xdr:colOff>
      <xdr:row>83</xdr:row>
      <xdr:rowOff>16557</xdr:rowOff>
    </xdr:to>
    <xdr:sp macro="" textlink="">
      <xdr:nvSpPr>
        <xdr:cNvPr id="214" name="楕円 213">
          <a:extLst>
            <a:ext uri="{FF2B5EF4-FFF2-40B4-BE49-F238E27FC236}">
              <a16:creationId xmlns:a16="http://schemas.microsoft.com/office/drawing/2014/main" id="{4B71737D-56F8-4935-866F-EA19ACDB6A1B}"/>
            </a:ext>
          </a:extLst>
        </xdr:cNvPr>
        <xdr:cNvSpPr/>
      </xdr:nvSpPr>
      <xdr:spPr>
        <a:xfrm>
          <a:off x="4064000" y="141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1334</xdr:rowOff>
    </xdr:from>
    <xdr:ext cx="736600" cy="259045"/>
    <xdr:sp macro="" textlink="">
      <xdr:nvSpPr>
        <xdr:cNvPr id="215" name="テキスト ボックス 214">
          <a:extLst>
            <a:ext uri="{FF2B5EF4-FFF2-40B4-BE49-F238E27FC236}">
              <a16:creationId xmlns:a16="http://schemas.microsoft.com/office/drawing/2014/main" id="{5264FCEB-A34C-4386-AC07-5EEFEBF1A4C9}"/>
            </a:ext>
          </a:extLst>
        </xdr:cNvPr>
        <xdr:cNvSpPr txBox="1"/>
      </xdr:nvSpPr>
      <xdr:spPr>
        <a:xfrm>
          <a:off x="3733800" y="14231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67007</xdr:rowOff>
    </xdr:from>
    <xdr:to>
      <xdr:col>15</xdr:col>
      <xdr:colOff>133350</xdr:colOff>
      <xdr:row>82</xdr:row>
      <xdr:rowOff>168607</xdr:rowOff>
    </xdr:to>
    <xdr:sp macro="" textlink="">
      <xdr:nvSpPr>
        <xdr:cNvPr id="216" name="楕円 215">
          <a:extLst>
            <a:ext uri="{FF2B5EF4-FFF2-40B4-BE49-F238E27FC236}">
              <a16:creationId xmlns:a16="http://schemas.microsoft.com/office/drawing/2014/main" id="{908D2490-08D1-41DD-89BC-5D0902E22658}"/>
            </a:ext>
          </a:extLst>
        </xdr:cNvPr>
        <xdr:cNvSpPr/>
      </xdr:nvSpPr>
      <xdr:spPr>
        <a:xfrm>
          <a:off x="3175000" y="141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153384</xdr:rowOff>
    </xdr:from>
    <xdr:ext cx="762000" cy="259045"/>
    <xdr:sp macro="" textlink="">
      <xdr:nvSpPr>
        <xdr:cNvPr id="217" name="テキスト ボックス 216">
          <a:extLst>
            <a:ext uri="{FF2B5EF4-FFF2-40B4-BE49-F238E27FC236}">
              <a16:creationId xmlns:a16="http://schemas.microsoft.com/office/drawing/2014/main" id="{B7EA200E-2465-4208-B61E-454D303B4E2F}"/>
            </a:ext>
          </a:extLst>
        </xdr:cNvPr>
        <xdr:cNvSpPr txBox="1"/>
      </xdr:nvSpPr>
      <xdr:spPr>
        <a:xfrm>
          <a:off x="2844800" y="1421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55271</xdr:rowOff>
    </xdr:from>
    <xdr:to>
      <xdr:col>11</xdr:col>
      <xdr:colOff>82550</xdr:colOff>
      <xdr:row>82</xdr:row>
      <xdr:rowOff>156871</xdr:rowOff>
    </xdr:to>
    <xdr:sp macro="" textlink="">
      <xdr:nvSpPr>
        <xdr:cNvPr id="218" name="楕円 217">
          <a:extLst>
            <a:ext uri="{FF2B5EF4-FFF2-40B4-BE49-F238E27FC236}">
              <a16:creationId xmlns:a16="http://schemas.microsoft.com/office/drawing/2014/main" id="{658C32E8-D816-4BFD-A0D9-00B019B508FC}"/>
            </a:ext>
          </a:extLst>
        </xdr:cNvPr>
        <xdr:cNvSpPr/>
      </xdr:nvSpPr>
      <xdr:spPr>
        <a:xfrm>
          <a:off x="2286000" y="141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141648</xdr:rowOff>
    </xdr:from>
    <xdr:ext cx="762000" cy="259045"/>
    <xdr:sp macro="" textlink="">
      <xdr:nvSpPr>
        <xdr:cNvPr id="219" name="テキスト ボックス 218">
          <a:extLst>
            <a:ext uri="{FF2B5EF4-FFF2-40B4-BE49-F238E27FC236}">
              <a16:creationId xmlns:a16="http://schemas.microsoft.com/office/drawing/2014/main" id="{B77B162C-59DF-41C9-AFAA-16BCCFDF8BE6}"/>
            </a:ext>
          </a:extLst>
        </xdr:cNvPr>
        <xdr:cNvSpPr txBox="1"/>
      </xdr:nvSpPr>
      <xdr:spPr>
        <a:xfrm>
          <a:off x="1955800" y="142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27927</xdr:rowOff>
    </xdr:from>
    <xdr:to>
      <xdr:col>7</xdr:col>
      <xdr:colOff>31750</xdr:colOff>
      <xdr:row>82</xdr:row>
      <xdr:rowOff>129527</xdr:rowOff>
    </xdr:to>
    <xdr:sp macro="" textlink="">
      <xdr:nvSpPr>
        <xdr:cNvPr id="220" name="楕円 219">
          <a:extLst>
            <a:ext uri="{FF2B5EF4-FFF2-40B4-BE49-F238E27FC236}">
              <a16:creationId xmlns:a16="http://schemas.microsoft.com/office/drawing/2014/main" id="{B6B74F81-4BBF-4AB7-A764-E0D58D153163}"/>
            </a:ext>
          </a:extLst>
        </xdr:cNvPr>
        <xdr:cNvSpPr/>
      </xdr:nvSpPr>
      <xdr:spPr>
        <a:xfrm>
          <a:off x="1397000" y="140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139704</xdr:rowOff>
    </xdr:from>
    <xdr:ext cx="762000" cy="259045"/>
    <xdr:sp macro="" textlink="">
      <xdr:nvSpPr>
        <xdr:cNvPr id="221" name="テキスト ボックス 220">
          <a:extLst>
            <a:ext uri="{FF2B5EF4-FFF2-40B4-BE49-F238E27FC236}">
              <a16:creationId xmlns:a16="http://schemas.microsoft.com/office/drawing/2014/main" id="{27608DEC-3EA3-4667-8815-55CD5791962D}"/>
            </a:ext>
          </a:extLst>
        </xdr:cNvPr>
        <xdr:cNvSpPr txBox="1"/>
      </xdr:nvSpPr>
      <xdr:spPr>
        <a:xfrm>
          <a:off x="1066800" y="138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D8F8913-16F4-4973-9F18-640CA190B98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38F7902-CCB1-415B-9BBD-C21F25DD32E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AFDC87E-3F46-4410-A95C-61683435A1D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73B2206-5105-4F5C-8B04-A003BF7AE2E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7205373-5602-4B82-BA31-8744B1F840C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77D4ED4-799D-4CB1-AEBE-C493BE3C24C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95731A2-403E-4E08-B350-F5DD35C8D09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8C9E9B0-7AB2-47DE-A945-B0CE337DD3D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EAA2086-00B2-438E-8BA2-89253C79DBD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1096CD2-250E-47CB-8748-E2C2205606B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026CAE5-56CE-4F66-9242-DF83FA5B14D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A26ED8C-1787-4079-86E9-82B2C7C9EC6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7BD1EA5-7234-418B-AA03-3853778D95C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類似団体平均よりやや低い水準となっている。</a:t>
          </a:r>
        </a:p>
        <a:p>
          <a:r>
            <a:rPr kumimoji="1" lang="ja-JP" altLang="en-US" sz="1100">
              <a:latin typeface="ＭＳ Ｐゴシック" panose="020B0600070205080204" pitchFamily="50" charset="-128"/>
              <a:ea typeface="ＭＳ Ｐゴシック" panose="020B0600070205080204" pitchFamily="50" charset="-128"/>
            </a:rPr>
            <a:t>　これは、職員の構成上、管理職の人数が少ないこと等によるものである。</a:t>
          </a:r>
        </a:p>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ポイント減少しているが、これは令和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名が退職し令和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名の新規採用があったためである。</a:t>
          </a:r>
        </a:p>
        <a:p>
          <a:r>
            <a:rPr kumimoji="1" lang="ja-JP" altLang="en-US" sz="1100">
              <a:latin typeface="ＭＳ Ｐゴシック" panose="020B0600070205080204" pitchFamily="50" charset="-128"/>
              <a:ea typeface="ＭＳ Ｐゴシック" panose="020B0600070205080204" pitchFamily="50" charset="-128"/>
            </a:rPr>
            <a:t>　地域の民間企業の平均給与の状況等を踏まえ、今後も給与の適正化に努める。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EDAFCB7-2D22-419F-87CD-E6039CCC070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14BE232-842C-4490-B288-34CADEF49B6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F0A2E982-D22F-4266-8283-DD9E1C1D3E94}"/>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7AE18416-FF62-4A98-914C-03DC7341583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6E65916D-B393-4BC7-A579-E1DCCEBB89EF}"/>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C76E587A-E143-4861-8020-56BC70C6BDB5}"/>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3D8FA57C-101E-4DE5-B28E-BD4A600ABB2C}"/>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CC7A097E-2449-4289-9D16-8DC35B53CA8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60E018E-F006-4495-86E4-BA35E3BC2A5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524153CF-9BE2-4C7D-A4D3-06BF15368E37}"/>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2305194-E2D7-4CA7-AD69-F6CF944A0BD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FAEB0AB-65BB-4BA5-8CEB-AE79C4635EB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91E9A0D0-69D7-4CA2-93F9-6E2B835EDDE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AE90656B-3970-4FE4-A797-C231BF6A60B9}"/>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781B7CBB-BCB6-478A-B332-A39E2EA85869}"/>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82C0664A-1C34-4E2B-AE03-5C5B281AB54E}"/>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73C0F819-96C3-4660-A214-4D8C5B72E374}"/>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D2F2AE4C-85C3-4BB3-8231-7E9440EA2268}"/>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87</xdr:row>
      <xdr:rowOff>156972</xdr:rowOff>
    </xdr:to>
    <xdr:cxnSp macro="">
      <xdr:nvCxnSpPr>
        <xdr:cNvPr id="253" name="直線コネクタ 252">
          <a:extLst>
            <a:ext uri="{FF2B5EF4-FFF2-40B4-BE49-F238E27FC236}">
              <a16:creationId xmlns:a16="http://schemas.microsoft.com/office/drawing/2014/main" id="{25EC1703-903E-4F26-A111-043703BCFF36}"/>
            </a:ext>
          </a:extLst>
        </xdr:cNvPr>
        <xdr:cNvCxnSpPr/>
      </xdr:nvCxnSpPr>
      <xdr:spPr>
        <a:xfrm flipV="1">
          <a:off x="16179800" y="150489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687969AF-AFE8-41ED-95FE-00DFA1391C9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19DBCC6E-64BD-42D6-8DC3-9AC49F8372DC}"/>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156972</xdr:rowOff>
    </xdr:from>
    <xdr:to>
      <xdr:col>77</xdr:col>
      <xdr:colOff>44450</xdr:colOff>
      <xdr:row>88</xdr:row>
      <xdr:rowOff>62737</xdr:rowOff>
    </xdr:to>
    <xdr:cxnSp macro="">
      <xdr:nvCxnSpPr>
        <xdr:cNvPr id="256" name="直線コネクタ 255">
          <a:extLst>
            <a:ext uri="{FF2B5EF4-FFF2-40B4-BE49-F238E27FC236}">
              <a16:creationId xmlns:a16="http://schemas.microsoft.com/office/drawing/2014/main" id="{09F720DC-E48C-4AFF-BC21-127CAF36A335}"/>
            </a:ext>
          </a:extLst>
        </xdr:cNvPr>
        <xdr:cNvCxnSpPr/>
      </xdr:nvCxnSpPr>
      <xdr:spPr>
        <a:xfrm flipV="1">
          <a:off x="15290800" y="15073122"/>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FE9491B3-4AE4-4622-98DA-C69E94E808CE}"/>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C4BD6FE9-49D6-4532-89C3-605DE354A30E}"/>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43435</xdr:rowOff>
    </xdr:from>
    <xdr:to>
      <xdr:col>72</xdr:col>
      <xdr:colOff>203200</xdr:colOff>
      <xdr:row>88</xdr:row>
      <xdr:rowOff>62737</xdr:rowOff>
    </xdr:to>
    <xdr:cxnSp macro="">
      <xdr:nvCxnSpPr>
        <xdr:cNvPr id="259" name="直線コネクタ 258">
          <a:extLst>
            <a:ext uri="{FF2B5EF4-FFF2-40B4-BE49-F238E27FC236}">
              <a16:creationId xmlns:a16="http://schemas.microsoft.com/office/drawing/2014/main" id="{1B247129-9FAD-4026-8FCF-EBD4BB3BBB5C}"/>
            </a:ext>
          </a:extLst>
        </xdr:cNvPr>
        <xdr:cNvCxnSpPr/>
      </xdr:nvCxnSpPr>
      <xdr:spPr>
        <a:xfrm>
          <a:off x="14401800" y="1513103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F113829F-CDA4-4DED-AD6E-B6CBF712268F}"/>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8F766972-4BA5-484F-96B7-85334AC8674B}"/>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166624</xdr:rowOff>
    </xdr:from>
    <xdr:to>
      <xdr:col>68</xdr:col>
      <xdr:colOff>152400</xdr:colOff>
      <xdr:row>88</xdr:row>
      <xdr:rowOff>43435</xdr:rowOff>
    </xdr:to>
    <xdr:cxnSp macro="">
      <xdr:nvCxnSpPr>
        <xdr:cNvPr id="262" name="直線コネクタ 261">
          <a:extLst>
            <a:ext uri="{FF2B5EF4-FFF2-40B4-BE49-F238E27FC236}">
              <a16:creationId xmlns:a16="http://schemas.microsoft.com/office/drawing/2014/main" id="{399EEA16-46ED-4F29-B7D9-A751F4F51826}"/>
            </a:ext>
          </a:extLst>
        </xdr:cNvPr>
        <xdr:cNvCxnSpPr/>
      </xdr:nvCxnSpPr>
      <xdr:spPr>
        <a:xfrm>
          <a:off x="13512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50AD9E8C-ACF4-4CDE-9AF0-72529975D22D}"/>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301F494A-3DF4-400C-855E-9ABF157FEF71}"/>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1D9D1167-6703-4B18-8CFB-466B7E92416D}"/>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F0FBEB3-F2A4-4707-ABF2-E2839FC3093D}"/>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5BCA3B2-63FA-4340-8703-069678F74A1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9EC7AA7-9D57-449F-B466-3D13FB80EB3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4EF8F53-40F5-4E17-A991-D78D0567A9A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54AD2BC-BBCF-4D39-9FBF-B4DDC20E8B5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6C323DB-8D5E-45C4-B7C4-CAF47108029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72" name="楕円 271">
          <a:extLst>
            <a:ext uri="{FF2B5EF4-FFF2-40B4-BE49-F238E27FC236}">
              <a16:creationId xmlns:a16="http://schemas.microsoft.com/office/drawing/2014/main" id="{878FEBBF-35AC-4631-9A95-7665AF7A8CB2}"/>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98569</xdr:rowOff>
    </xdr:from>
    <xdr:ext cx="762000" cy="259045"/>
    <xdr:sp macro="" textlink="">
      <xdr:nvSpPr>
        <xdr:cNvPr id="273" name="給与水準   （国との比較）該当値テキスト">
          <a:extLst>
            <a:ext uri="{FF2B5EF4-FFF2-40B4-BE49-F238E27FC236}">
              <a16:creationId xmlns:a16="http://schemas.microsoft.com/office/drawing/2014/main" id="{73506B54-229A-4E47-B3F9-F476626A6E75}"/>
            </a:ext>
          </a:extLst>
        </xdr:cNvPr>
        <xdr:cNvSpPr txBox="1"/>
      </xdr:nvSpPr>
      <xdr:spPr>
        <a:xfrm>
          <a:off x="171069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106172</xdr:rowOff>
    </xdr:from>
    <xdr:to>
      <xdr:col>77</xdr:col>
      <xdr:colOff>95250</xdr:colOff>
      <xdr:row>88</xdr:row>
      <xdr:rowOff>36322</xdr:rowOff>
    </xdr:to>
    <xdr:sp macro="" textlink="">
      <xdr:nvSpPr>
        <xdr:cNvPr id="274" name="楕円 273">
          <a:extLst>
            <a:ext uri="{FF2B5EF4-FFF2-40B4-BE49-F238E27FC236}">
              <a16:creationId xmlns:a16="http://schemas.microsoft.com/office/drawing/2014/main" id="{10AC9890-73DB-4B3F-9CBD-D18A16129AF2}"/>
            </a:ext>
          </a:extLst>
        </xdr:cNvPr>
        <xdr:cNvSpPr/>
      </xdr:nvSpPr>
      <xdr:spPr>
        <a:xfrm>
          <a:off x="16129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46499</xdr:rowOff>
    </xdr:from>
    <xdr:ext cx="736600" cy="259045"/>
    <xdr:sp macro="" textlink="">
      <xdr:nvSpPr>
        <xdr:cNvPr id="275" name="テキスト ボックス 274">
          <a:extLst>
            <a:ext uri="{FF2B5EF4-FFF2-40B4-BE49-F238E27FC236}">
              <a16:creationId xmlns:a16="http://schemas.microsoft.com/office/drawing/2014/main" id="{40EADCD4-58BF-490B-94EB-F05EA04867DB}"/>
            </a:ext>
          </a:extLst>
        </xdr:cNvPr>
        <xdr:cNvSpPr txBox="1"/>
      </xdr:nvSpPr>
      <xdr:spPr>
        <a:xfrm>
          <a:off x="15798800" y="1479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11937</xdr:rowOff>
    </xdr:from>
    <xdr:to>
      <xdr:col>73</xdr:col>
      <xdr:colOff>44450</xdr:colOff>
      <xdr:row>88</xdr:row>
      <xdr:rowOff>113537</xdr:rowOff>
    </xdr:to>
    <xdr:sp macro="" textlink="">
      <xdr:nvSpPr>
        <xdr:cNvPr id="276" name="楕円 275">
          <a:extLst>
            <a:ext uri="{FF2B5EF4-FFF2-40B4-BE49-F238E27FC236}">
              <a16:creationId xmlns:a16="http://schemas.microsoft.com/office/drawing/2014/main" id="{E16E38FB-DCCF-4691-AD92-CC55079EBF63}"/>
            </a:ext>
          </a:extLst>
        </xdr:cNvPr>
        <xdr:cNvSpPr/>
      </xdr:nvSpPr>
      <xdr:spPr>
        <a:xfrm>
          <a:off x="15240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98314</xdr:rowOff>
    </xdr:from>
    <xdr:ext cx="762000" cy="259045"/>
    <xdr:sp macro="" textlink="">
      <xdr:nvSpPr>
        <xdr:cNvPr id="277" name="テキスト ボックス 276">
          <a:extLst>
            <a:ext uri="{FF2B5EF4-FFF2-40B4-BE49-F238E27FC236}">
              <a16:creationId xmlns:a16="http://schemas.microsoft.com/office/drawing/2014/main" id="{C522A0EE-244B-40F5-BB5F-EAF51BB0FC86}"/>
            </a:ext>
          </a:extLst>
        </xdr:cNvPr>
        <xdr:cNvSpPr txBox="1"/>
      </xdr:nvSpPr>
      <xdr:spPr>
        <a:xfrm>
          <a:off x="14909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164085</xdr:rowOff>
    </xdr:from>
    <xdr:to>
      <xdr:col>68</xdr:col>
      <xdr:colOff>203200</xdr:colOff>
      <xdr:row>88</xdr:row>
      <xdr:rowOff>94235</xdr:rowOff>
    </xdr:to>
    <xdr:sp macro="" textlink="">
      <xdr:nvSpPr>
        <xdr:cNvPr id="278" name="楕円 277">
          <a:extLst>
            <a:ext uri="{FF2B5EF4-FFF2-40B4-BE49-F238E27FC236}">
              <a16:creationId xmlns:a16="http://schemas.microsoft.com/office/drawing/2014/main" id="{47CBEB2E-0BD6-44FD-950A-39ED326CF5A6}"/>
            </a:ext>
          </a:extLst>
        </xdr:cNvPr>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79012</xdr:rowOff>
    </xdr:from>
    <xdr:ext cx="762000" cy="259045"/>
    <xdr:sp macro="" textlink="">
      <xdr:nvSpPr>
        <xdr:cNvPr id="279" name="テキスト ボックス 278">
          <a:extLst>
            <a:ext uri="{FF2B5EF4-FFF2-40B4-BE49-F238E27FC236}">
              <a16:creationId xmlns:a16="http://schemas.microsoft.com/office/drawing/2014/main" id="{F59391DD-3975-43F3-861F-79B1151195B5}"/>
            </a:ext>
          </a:extLst>
        </xdr:cNvPr>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115824</xdr:rowOff>
    </xdr:from>
    <xdr:to>
      <xdr:col>64</xdr:col>
      <xdr:colOff>152400</xdr:colOff>
      <xdr:row>88</xdr:row>
      <xdr:rowOff>45974</xdr:rowOff>
    </xdr:to>
    <xdr:sp macro="" textlink="">
      <xdr:nvSpPr>
        <xdr:cNvPr id="280" name="楕円 279">
          <a:extLst>
            <a:ext uri="{FF2B5EF4-FFF2-40B4-BE49-F238E27FC236}">
              <a16:creationId xmlns:a16="http://schemas.microsoft.com/office/drawing/2014/main" id="{5A7858F6-7317-4C7E-9A4C-7DF942DCAA36}"/>
            </a:ext>
          </a:extLst>
        </xdr:cNvPr>
        <xdr:cNvSpPr/>
      </xdr:nvSpPr>
      <xdr:spPr>
        <a:xfrm>
          <a:off x="13462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56151</xdr:rowOff>
    </xdr:from>
    <xdr:ext cx="762000" cy="259045"/>
    <xdr:sp macro="" textlink="">
      <xdr:nvSpPr>
        <xdr:cNvPr id="281" name="テキスト ボックス 280">
          <a:extLst>
            <a:ext uri="{FF2B5EF4-FFF2-40B4-BE49-F238E27FC236}">
              <a16:creationId xmlns:a16="http://schemas.microsoft.com/office/drawing/2014/main" id="{A17D19A4-A6B5-49D6-B3AC-E1010691B69B}"/>
            </a:ext>
          </a:extLst>
        </xdr:cNvPr>
        <xdr:cNvSpPr txBox="1"/>
      </xdr:nvSpPr>
      <xdr:spPr>
        <a:xfrm>
          <a:off x="13131800" y="148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4079B85-DF71-4861-99F6-73BBC5B0D70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262EBD3-C48D-4377-B876-D826D9E7E7F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84890AD-6E03-4C93-8AAC-984868B51FC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928749E4-4C64-4DE2-9362-3075CAF7934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1A4ECF3F-3211-4992-AF9C-D45FD371990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E07F2A41-BEB4-4F5F-8789-E62CD520EF6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26C4A431-B2BB-4745-8D38-217D45E0DD1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99AE07E5-8CF6-4A99-89AD-B54C3645C9F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BBA6DFA-95B6-4BCB-AEBB-27900E994E1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3C001C15-3763-4D9B-B02D-4FE2BD74B33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4CD6D0E-8708-460A-881C-7AC41F3F1E2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EB2E204B-D272-4D7B-9089-7EC05168F27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8D521DB-9774-4538-8C43-174C7075485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職員数については大潟村職員定数条例に基づき、定数（</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名）で推移しており、類似団体平均を下回っている。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居住地域が多数点在している団体と比べると、居住区が村の中心部にコンパクトに集約されているため、少ない職員数でも行政サービスの提供ができ、さらに組織改編を行いながら効率的な事務執行に努めている。</a:t>
          </a:r>
        </a:p>
        <a:p>
          <a:r>
            <a:rPr kumimoji="1" lang="ja-JP" altLang="en-US" sz="1100">
              <a:latin typeface="ＭＳ Ｐゴシック" panose="020B0600070205080204" pitchFamily="50" charset="-128"/>
              <a:ea typeface="ＭＳ Ｐゴシック" panose="020B0600070205080204" pitchFamily="50" charset="-128"/>
            </a:rPr>
            <a:t>　引き続き住民サービスの向上も勘案しながら今後もより適切な定員管理に努める。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EAD200A-D0F8-4CCD-8A2B-ADCFF6C7570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C7B829B7-F3AC-4699-A18F-05003E13F70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132809A-749A-4D3F-BF2D-16E57DECF41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F5A0242-8811-4773-93F7-BB69EE8B6CB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7ADE79E7-7DD7-4275-A080-D064EC582EB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68F5AFC-067D-443A-9226-4B73805829A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C71596D1-20F4-444C-B79F-30212C51CBE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C1513724-4A7E-4A8B-82B1-EBE17B5CFFB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4333DB09-A43B-47C7-828B-CE998941840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1174670B-C0C2-4AE2-ABC3-C305160F8A8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88F1B115-11A8-4B0E-9D70-920F422968A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7C900CBA-1527-4742-8E8B-0FD954BDF47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C949B149-2790-42DD-B66A-B202B125BA7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B2B8EE16-6A55-4200-944A-3A2CC095CA1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3EE6382-F4AB-47F1-B68F-E1E4ABF1F6A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7CD9C11-DD0F-47B2-945F-8FB3B6E0759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7F1246E-1FD5-4FFB-A8CA-4B7E43CFD46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C346B62-E7F7-4272-B22F-F71FC0995DB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32552B0C-DBB2-4BE2-8059-694371EE8D8E}"/>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6375594D-7D18-44B3-9CE2-E3792CA35025}"/>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983D8419-5D0A-4AD1-A178-FFA293289871}"/>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E70F50CF-3411-4B36-AB77-92E7FDDB0495}"/>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F929E2C6-A024-48B6-BA3E-2AB512E00374}"/>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90678</xdr:rowOff>
    </xdr:from>
    <xdr:to>
      <xdr:col>81</xdr:col>
      <xdr:colOff>44450</xdr:colOff>
      <xdr:row>59</xdr:row>
      <xdr:rowOff>91367</xdr:rowOff>
    </xdr:to>
    <xdr:cxnSp macro="">
      <xdr:nvCxnSpPr>
        <xdr:cNvPr id="318" name="直線コネクタ 317">
          <a:extLst>
            <a:ext uri="{FF2B5EF4-FFF2-40B4-BE49-F238E27FC236}">
              <a16:creationId xmlns:a16="http://schemas.microsoft.com/office/drawing/2014/main" id="{B417B9A4-980D-4088-9F76-479BC2DB82F2}"/>
            </a:ext>
          </a:extLst>
        </xdr:cNvPr>
        <xdr:cNvCxnSpPr/>
      </xdr:nvCxnSpPr>
      <xdr:spPr>
        <a:xfrm>
          <a:off x="16179800" y="10206228"/>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D2D018F1-D193-41DF-918A-9659B26C5BA1}"/>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17D685CB-9B1A-4208-AA69-A1B61543978D}"/>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90678</xdr:rowOff>
    </xdr:to>
    <xdr:cxnSp macro="">
      <xdr:nvCxnSpPr>
        <xdr:cNvPr id="321" name="直線コネクタ 320">
          <a:extLst>
            <a:ext uri="{FF2B5EF4-FFF2-40B4-BE49-F238E27FC236}">
              <a16:creationId xmlns:a16="http://schemas.microsoft.com/office/drawing/2014/main" id="{CBFE67C5-97D4-4E2D-89EA-672B19A02881}"/>
            </a:ext>
          </a:extLst>
        </xdr:cNvPr>
        <xdr:cNvCxnSpPr/>
      </xdr:nvCxnSpPr>
      <xdr:spPr>
        <a:xfrm>
          <a:off x="15290800" y="101917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A0994751-9BCA-4A78-BF08-A74B627DD281}"/>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950952B9-E9FC-4290-A8EA-49CF2E5BF6FB}"/>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61378</xdr:rowOff>
    </xdr:from>
    <xdr:to>
      <xdr:col>72</xdr:col>
      <xdr:colOff>203200</xdr:colOff>
      <xdr:row>59</xdr:row>
      <xdr:rowOff>76200</xdr:rowOff>
    </xdr:to>
    <xdr:cxnSp macro="">
      <xdr:nvCxnSpPr>
        <xdr:cNvPr id="324" name="直線コネクタ 323">
          <a:extLst>
            <a:ext uri="{FF2B5EF4-FFF2-40B4-BE49-F238E27FC236}">
              <a16:creationId xmlns:a16="http://schemas.microsoft.com/office/drawing/2014/main" id="{82FA7CE8-5C4E-4890-AB78-D149A3481857}"/>
            </a:ext>
          </a:extLst>
        </xdr:cNvPr>
        <xdr:cNvCxnSpPr/>
      </xdr:nvCxnSpPr>
      <xdr:spPr>
        <a:xfrm>
          <a:off x="14401800" y="10176928"/>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B91EE0F-46F0-4F49-A4B4-423F6A145C65}"/>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B942AF3D-FA03-45DD-BB5E-32D3AE5D4A27}"/>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61378</xdr:rowOff>
    </xdr:from>
    <xdr:to>
      <xdr:col>68</xdr:col>
      <xdr:colOff>152400</xdr:colOff>
      <xdr:row>59</xdr:row>
      <xdr:rowOff>68961</xdr:rowOff>
    </xdr:to>
    <xdr:cxnSp macro="">
      <xdr:nvCxnSpPr>
        <xdr:cNvPr id="327" name="直線コネクタ 326">
          <a:extLst>
            <a:ext uri="{FF2B5EF4-FFF2-40B4-BE49-F238E27FC236}">
              <a16:creationId xmlns:a16="http://schemas.microsoft.com/office/drawing/2014/main" id="{FEAFBEB0-4F90-4156-888F-81AA6E44FDCF}"/>
            </a:ext>
          </a:extLst>
        </xdr:cNvPr>
        <xdr:cNvCxnSpPr/>
      </xdr:nvCxnSpPr>
      <xdr:spPr>
        <a:xfrm flipV="1">
          <a:off x="13512800" y="10176928"/>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DDCFC656-7B71-4C5B-B438-129EC34FA40D}"/>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B5993E80-7C04-40D7-B180-7B97A62BB962}"/>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53ED69D7-CB92-4D88-9196-341F9B9155EC}"/>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551E3977-C5F0-460E-996C-FFAEC46693F6}"/>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F9BA442-42AA-4F5A-A013-1A227801CD4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71B6A6C-F726-4290-9FD0-48527B31965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77C44CF-A474-459A-B5EE-16C24C8BEDF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03D5167-1379-46BD-815C-EF8EDAD3524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B05541A-B0D8-42FE-BA62-F92C6D012FA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40567</xdr:rowOff>
    </xdr:from>
    <xdr:to>
      <xdr:col>81</xdr:col>
      <xdr:colOff>95250</xdr:colOff>
      <xdr:row>59</xdr:row>
      <xdr:rowOff>142167</xdr:rowOff>
    </xdr:to>
    <xdr:sp macro="" textlink="">
      <xdr:nvSpPr>
        <xdr:cNvPr id="337" name="楕円 336">
          <a:extLst>
            <a:ext uri="{FF2B5EF4-FFF2-40B4-BE49-F238E27FC236}">
              <a16:creationId xmlns:a16="http://schemas.microsoft.com/office/drawing/2014/main" id="{AA6C858C-4DA8-48B9-B9CA-8BB059AA4D30}"/>
            </a:ext>
          </a:extLst>
        </xdr:cNvPr>
        <xdr:cNvSpPr/>
      </xdr:nvSpPr>
      <xdr:spPr>
        <a:xfrm>
          <a:off x="169672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57094</xdr:rowOff>
    </xdr:from>
    <xdr:ext cx="762000" cy="259045"/>
    <xdr:sp macro="" textlink="">
      <xdr:nvSpPr>
        <xdr:cNvPr id="338" name="定員管理の状況該当値テキスト">
          <a:extLst>
            <a:ext uri="{FF2B5EF4-FFF2-40B4-BE49-F238E27FC236}">
              <a16:creationId xmlns:a16="http://schemas.microsoft.com/office/drawing/2014/main" id="{C62C384C-D125-4D8C-B138-A82903D9D9A1}"/>
            </a:ext>
          </a:extLst>
        </xdr:cNvPr>
        <xdr:cNvSpPr txBox="1"/>
      </xdr:nvSpPr>
      <xdr:spPr>
        <a:xfrm>
          <a:off x="17106900" y="1000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39878</xdr:rowOff>
    </xdr:from>
    <xdr:to>
      <xdr:col>77</xdr:col>
      <xdr:colOff>95250</xdr:colOff>
      <xdr:row>59</xdr:row>
      <xdr:rowOff>141478</xdr:rowOff>
    </xdr:to>
    <xdr:sp macro="" textlink="">
      <xdr:nvSpPr>
        <xdr:cNvPr id="339" name="楕円 338">
          <a:extLst>
            <a:ext uri="{FF2B5EF4-FFF2-40B4-BE49-F238E27FC236}">
              <a16:creationId xmlns:a16="http://schemas.microsoft.com/office/drawing/2014/main" id="{F365A0C3-44E5-455D-8671-95D0D0EE431C}"/>
            </a:ext>
          </a:extLst>
        </xdr:cNvPr>
        <xdr:cNvSpPr/>
      </xdr:nvSpPr>
      <xdr:spPr>
        <a:xfrm>
          <a:off x="16129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151655</xdr:rowOff>
    </xdr:from>
    <xdr:ext cx="736600" cy="259045"/>
    <xdr:sp macro="" textlink="">
      <xdr:nvSpPr>
        <xdr:cNvPr id="340" name="テキスト ボックス 339">
          <a:extLst>
            <a:ext uri="{FF2B5EF4-FFF2-40B4-BE49-F238E27FC236}">
              <a16:creationId xmlns:a16="http://schemas.microsoft.com/office/drawing/2014/main" id="{F76A3EA5-8BB5-48D4-9024-63079E621065}"/>
            </a:ext>
          </a:extLst>
        </xdr:cNvPr>
        <xdr:cNvSpPr txBox="1"/>
      </xdr:nvSpPr>
      <xdr:spPr>
        <a:xfrm>
          <a:off x="15798800" y="992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1" name="楕円 340">
          <a:extLst>
            <a:ext uri="{FF2B5EF4-FFF2-40B4-BE49-F238E27FC236}">
              <a16:creationId xmlns:a16="http://schemas.microsoft.com/office/drawing/2014/main" id="{17F43787-50B6-4065-BB26-794DA6339C77}"/>
            </a:ext>
          </a:extLst>
        </xdr:cNvPr>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2" name="テキスト ボックス 341">
          <a:extLst>
            <a:ext uri="{FF2B5EF4-FFF2-40B4-BE49-F238E27FC236}">
              <a16:creationId xmlns:a16="http://schemas.microsoft.com/office/drawing/2014/main" id="{5E216D3A-5214-4952-8213-1F1DFBFBA379}"/>
            </a:ext>
          </a:extLst>
        </xdr:cNvPr>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10578</xdr:rowOff>
    </xdr:from>
    <xdr:to>
      <xdr:col>68</xdr:col>
      <xdr:colOff>203200</xdr:colOff>
      <xdr:row>59</xdr:row>
      <xdr:rowOff>112178</xdr:rowOff>
    </xdr:to>
    <xdr:sp macro="" textlink="">
      <xdr:nvSpPr>
        <xdr:cNvPr id="343" name="楕円 342">
          <a:extLst>
            <a:ext uri="{FF2B5EF4-FFF2-40B4-BE49-F238E27FC236}">
              <a16:creationId xmlns:a16="http://schemas.microsoft.com/office/drawing/2014/main" id="{683D63EA-AD08-4A67-9864-A196434A75DE}"/>
            </a:ext>
          </a:extLst>
        </xdr:cNvPr>
        <xdr:cNvSpPr/>
      </xdr:nvSpPr>
      <xdr:spPr>
        <a:xfrm>
          <a:off x="14351000" y="10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122355</xdr:rowOff>
    </xdr:from>
    <xdr:ext cx="762000" cy="259045"/>
    <xdr:sp macro="" textlink="">
      <xdr:nvSpPr>
        <xdr:cNvPr id="344" name="テキスト ボックス 343">
          <a:extLst>
            <a:ext uri="{FF2B5EF4-FFF2-40B4-BE49-F238E27FC236}">
              <a16:creationId xmlns:a16="http://schemas.microsoft.com/office/drawing/2014/main" id="{EBDACC6F-D8C7-4190-BB1F-6FF5E77C0513}"/>
            </a:ext>
          </a:extLst>
        </xdr:cNvPr>
        <xdr:cNvSpPr txBox="1"/>
      </xdr:nvSpPr>
      <xdr:spPr>
        <a:xfrm>
          <a:off x="14020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18161</xdr:rowOff>
    </xdr:from>
    <xdr:to>
      <xdr:col>64</xdr:col>
      <xdr:colOff>152400</xdr:colOff>
      <xdr:row>59</xdr:row>
      <xdr:rowOff>119761</xdr:rowOff>
    </xdr:to>
    <xdr:sp macro="" textlink="">
      <xdr:nvSpPr>
        <xdr:cNvPr id="345" name="楕円 344">
          <a:extLst>
            <a:ext uri="{FF2B5EF4-FFF2-40B4-BE49-F238E27FC236}">
              <a16:creationId xmlns:a16="http://schemas.microsoft.com/office/drawing/2014/main" id="{34739275-4183-4901-94BB-0FB4A1F988EC}"/>
            </a:ext>
          </a:extLst>
        </xdr:cNvPr>
        <xdr:cNvSpPr/>
      </xdr:nvSpPr>
      <xdr:spPr>
        <a:xfrm>
          <a:off x="134620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129938</xdr:rowOff>
    </xdr:from>
    <xdr:ext cx="762000" cy="259045"/>
    <xdr:sp macro="" textlink="">
      <xdr:nvSpPr>
        <xdr:cNvPr id="346" name="テキスト ボックス 345">
          <a:extLst>
            <a:ext uri="{FF2B5EF4-FFF2-40B4-BE49-F238E27FC236}">
              <a16:creationId xmlns:a16="http://schemas.microsoft.com/office/drawing/2014/main" id="{18414913-41A8-45F7-995D-2BC4DF12D058}"/>
            </a:ext>
          </a:extLst>
        </xdr:cNvPr>
        <xdr:cNvSpPr txBox="1"/>
      </xdr:nvSpPr>
      <xdr:spPr>
        <a:xfrm>
          <a:off x="13131800" y="990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F043865-E0CA-45D2-B5EA-B5AB7577330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ED996D2-2C39-4516-B847-A8BFA91443C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AE5B47B-2F7D-4B95-97A4-0E717F7C640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061CA0D-8268-4958-9CEB-C8EEFE92558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D57ACA1A-0CDF-44A2-8D60-E7C21B066DE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F6204EC-87E5-4A03-AC31-D6BE7B47E01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6CBE658-8AFA-46B1-B958-BF6547F51EE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85CBEC63-0E58-45EF-985F-24B84EFEF07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814B374-C8EF-4AC0-B005-5C1CCCBC427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98F5823-633D-46C6-926C-28E3E2B247F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DFCCE755-B70D-4027-9AD9-A6CE5D3EF0D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A0BFBAE-5AE0-4695-925B-9484A009BBC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3B60366-5787-4F8F-9EC3-46ABA62C738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で、類似団体平均を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ポイント上回っており、前年度比では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大潟小中学校校舎建て替えに伴う地方債の償還開始に伴い、平成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年度までは比率が上昇しているが、新規地方債の発行を償還額以下に抑制してきた効果で、令和元年度以降は上昇を抑えられている。</a:t>
          </a:r>
        </a:p>
        <a:p>
          <a:r>
            <a:rPr kumimoji="1" lang="ja-JP" altLang="en-US" sz="1100">
              <a:latin typeface="ＭＳ Ｐゴシック" panose="020B0600070205080204" pitchFamily="50" charset="-128"/>
              <a:ea typeface="ＭＳ Ｐゴシック" panose="020B0600070205080204" pitchFamily="50" charset="-128"/>
            </a:rPr>
            <a:t>　令和４年度は水道事業において借入額の大きい地方債の償還が終了したことで準元利償還金が減となったことから実質公債費比率が減少した。</a:t>
          </a:r>
        </a:p>
        <a:p>
          <a:r>
            <a:rPr kumimoji="1" lang="ja-JP" altLang="en-US" sz="1100">
              <a:latin typeface="ＭＳ Ｐゴシック" panose="020B0600070205080204" pitchFamily="50" charset="-128"/>
              <a:ea typeface="ＭＳ Ｐゴシック" panose="020B0600070205080204" pitchFamily="50" charset="-128"/>
            </a:rPr>
            <a:t>　今後も、地方債に大きく依存することのない財政運営を行うとともに、繰上償還の実施などに努め、より一層の財政健全化を図る。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82D4EE7-8218-40F2-BE6B-C40B14E94FA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78EFA8C-C07F-489D-B59C-E1EDF14DA31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EC3FC1A-10CA-4FFD-8BCA-81D42AF57BA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9BF0BB5-C771-402B-B2AF-9A8D7243779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73B9F24C-E15A-42C0-94FD-21CB60C444B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EB08E025-32C3-488A-AA4C-F6283532991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F18540DB-FB6C-4F76-B23D-730F4E0770D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83FC8ED-A5A8-4875-B809-4940B7E46AB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C2D18627-85AA-4271-AE8D-52DA017069D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CB0E5AF5-4589-4599-9B43-8C645CCC0CC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2F787D10-7FAC-49C8-A79E-941D4FCDE52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AE0309F8-CF12-441E-B54D-8BAA218A598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CBECFCA1-F396-4402-87B6-402DAF7788A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EA4765C8-876B-4E52-AE6F-55BE445CC8B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D1D9F594-BF33-4F57-BB29-1DB94C3BD496}"/>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83027AC0-07F2-49A9-B914-C2E253687B45}"/>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DDDF5CED-D570-42E8-9719-675D2A115D5B}"/>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B5A28570-769E-4D13-A154-17E874227DF3}"/>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AFF7AEC5-98A8-48BC-B224-89B6142088F4}"/>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57573</xdr:rowOff>
    </xdr:to>
    <xdr:cxnSp macro="">
      <xdr:nvCxnSpPr>
        <xdr:cNvPr id="379" name="直線コネクタ 378">
          <a:extLst>
            <a:ext uri="{FF2B5EF4-FFF2-40B4-BE49-F238E27FC236}">
              <a16:creationId xmlns:a16="http://schemas.microsoft.com/office/drawing/2014/main" id="{8A5AB604-B439-4543-821F-F4674550CAA6}"/>
            </a:ext>
          </a:extLst>
        </xdr:cNvPr>
        <xdr:cNvCxnSpPr/>
      </xdr:nvCxnSpPr>
      <xdr:spPr>
        <a:xfrm flipV="1">
          <a:off x="16179800" y="724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A42EC312-5450-417E-ABD7-A511A4025E5F}"/>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AD61B8C9-4C4F-46B5-80AC-DCAA0FFA76C3}"/>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78919572-807F-4064-A10B-BCEBA82BD285}"/>
            </a:ext>
          </a:extLst>
        </xdr:cNvPr>
        <xdr:cNvCxnSpPr/>
      </xdr:nvCxnSpPr>
      <xdr:spPr>
        <a:xfrm flipV="1">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318FDF52-4A53-40E5-98F5-A99B91BD126B}"/>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6E3F57C3-BB54-4A03-952A-611703404569}"/>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73660</xdr:rowOff>
    </xdr:to>
    <xdr:cxnSp macro="">
      <xdr:nvCxnSpPr>
        <xdr:cNvPr id="385" name="直線コネクタ 384">
          <a:extLst>
            <a:ext uri="{FF2B5EF4-FFF2-40B4-BE49-F238E27FC236}">
              <a16:creationId xmlns:a16="http://schemas.microsoft.com/office/drawing/2014/main" id="{B0D2E7F1-6280-4724-B1BD-F03018BAC37E}"/>
            </a:ext>
          </a:extLst>
        </xdr:cNvPr>
        <xdr:cNvCxnSpPr/>
      </xdr:nvCxnSpPr>
      <xdr:spPr>
        <a:xfrm>
          <a:off x="14401800" y="724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A867A478-6E41-4C94-975B-7BB043396D48}"/>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DD565BC6-6FD2-42FD-B629-AB7E0FC76C19}"/>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F8C2086F-7EA1-48DC-967F-8E349EB9398A}"/>
            </a:ext>
          </a:extLst>
        </xdr:cNvPr>
        <xdr:cNvCxnSpPr/>
      </xdr:nvCxnSpPr>
      <xdr:spPr>
        <a:xfrm flipV="1">
          <a:off x="13512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70937109-453A-44A2-9745-FA1ED892A4D8}"/>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573FC329-C99C-4808-AE4F-4E8BD8352CD7}"/>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731D829C-A9F4-45DA-BFED-F2550C37C838}"/>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25D661A9-8982-46CD-AC84-8F2B46026AD8}"/>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D57362D-1E1B-447B-916A-1C3E78A9058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6E3B976-6A67-47FC-BC9E-9B4B3AC0181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DA1DA9D-54BC-4F8E-BFDA-86793B72937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B75AF7F-B7AB-4263-81A9-D659F1FE40D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7F794E0-8137-4CF5-B053-A38A2955DAB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a:extLst>
            <a:ext uri="{FF2B5EF4-FFF2-40B4-BE49-F238E27FC236}">
              <a16:creationId xmlns:a16="http://schemas.microsoft.com/office/drawing/2014/main" id="{72C29796-8C74-474D-8981-DA384FDA1C25}"/>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a:extLst>
            <a:ext uri="{FF2B5EF4-FFF2-40B4-BE49-F238E27FC236}">
              <a16:creationId xmlns:a16="http://schemas.microsoft.com/office/drawing/2014/main" id="{64AB4D3A-34E3-4084-8ADE-EC6B4FACC2C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0" name="楕円 399">
          <a:extLst>
            <a:ext uri="{FF2B5EF4-FFF2-40B4-BE49-F238E27FC236}">
              <a16:creationId xmlns:a16="http://schemas.microsoft.com/office/drawing/2014/main" id="{77A29DA7-80B0-4C9B-A5CA-91B525363E64}"/>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1" name="テキスト ボックス 400">
          <a:extLst>
            <a:ext uri="{FF2B5EF4-FFF2-40B4-BE49-F238E27FC236}">
              <a16:creationId xmlns:a16="http://schemas.microsoft.com/office/drawing/2014/main" id="{DF6F3B0F-47BE-470E-A2C7-D629EA405F7B}"/>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a:extLst>
            <a:ext uri="{FF2B5EF4-FFF2-40B4-BE49-F238E27FC236}">
              <a16:creationId xmlns:a16="http://schemas.microsoft.com/office/drawing/2014/main" id="{60E6DCAE-0E8C-4676-9444-964DE3D975C3}"/>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a:extLst>
            <a:ext uri="{FF2B5EF4-FFF2-40B4-BE49-F238E27FC236}">
              <a16:creationId xmlns:a16="http://schemas.microsoft.com/office/drawing/2014/main" id="{D84A833D-DB51-4556-B798-27741EB79F56}"/>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4" name="楕円 403">
          <a:extLst>
            <a:ext uri="{FF2B5EF4-FFF2-40B4-BE49-F238E27FC236}">
              <a16:creationId xmlns:a16="http://schemas.microsoft.com/office/drawing/2014/main" id="{0D822596-D537-4E36-A216-416638505922}"/>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5" name="テキスト ボックス 404">
          <a:extLst>
            <a:ext uri="{FF2B5EF4-FFF2-40B4-BE49-F238E27FC236}">
              <a16:creationId xmlns:a16="http://schemas.microsoft.com/office/drawing/2014/main" id="{8E9A56BF-2D5F-4865-8845-787CF576E5D9}"/>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6" name="楕円 405">
          <a:extLst>
            <a:ext uri="{FF2B5EF4-FFF2-40B4-BE49-F238E27FC236}">
              <a16:creationId xmlns:a16="http://schemas.microsoft.com/office/drawing/2014/main" id="{26F0EF88-4D6C-4399-B37B-35A5F1B33947}"/>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7" name="テキスト ボックス 406">
          <a:extLst>
            <a:ext uri="{FF2B5EF4-FFF2-40B4-BE49-F238E27FC236}">
              <a16:creationId xmlns:a16="http://schemas.microsoft.com/office/drawing/2014/main" id="{824FCA58-0997-4BB6-8781-6763B4853F2B}"/>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ED1368FB-8EC3-452A-8868-567833512D4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B7E3BD1D-A206-4C88-9F0B-948BD6866C2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384AE3D9-3569-4054-8322-DDECED25157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ADA09446-C83D-446A-A6D1-ADEEEEED095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D720A1EE-0930-4756-B1BC-09C0C2ADF61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4B6B1E17-E6E9-4CD5-BAC5-13F62BC3D6B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17733C9D-5D5A-41BE-8D96-2BA530445A8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CBCE1CFC-F614-4066-8CC9-2ACAD9A7A1B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905A925F-E864-4E6C-9D89-A9D59D42322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9A75FB84-B53B-4F2F-9871-9D03D09EF4F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2A68DF47-C60B-4C44-9578-9944550A3FC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A1E51808-4921-4289-AC75-AD106B52B68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E281778A-5B43-4148-8C80-3AB6A0609CA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年度以降減少傾向にあり、令和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年度からは比率なしとなった。</a:t>
          </a:r>
        </a:p>
        <a:p>
          <a:r>
            <a:rPr kumimoji="1" lang="ja-JP" altLang="en-US" sz="1100">
              <a:latin typeface="ＭＳ Ｐゴシック" panose="020B0600070205080204" pitchFamily="50" charset="-128"/>
              <a:ea typeface="ＭＳ Ｐゴシック" panose="020B0600070205080204" pitchFamily="50" charset="-128"/>
            </a:rPr>
            <a:t>　これは、特定目的基金において、ふるさと納税の増加に伴うふるさと応援基金残高の増と、かんがい排水施設整備基金残高の増により充当可能基金額が増加し、比率の分子がマイナス値になったためである。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年度に着工した国営かんがい排水事業に係る基金を計画的に積み立てていくこととしており、短期的には将来負担比率の上昇は抑えられると見込んでいる。長期的には同事業が完了する令和</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年度に負担金の財源として多額の地方債を発行する見込みであり、比率の上昇が懸念されることから、引き続き繰上償還や計画的な基金の積み増しなどを行い比率の抑制に努める。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A9BC5906-3A4D-43C9-AA08-F2E2B3BD529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59ECD4F-7624-46CE-86CB-4BE00B33611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185C1B5C-A7D1-4286-9160-C78B4D8DBFF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56EFC53A-26DB-4C93-B92D-75F0BE8CB54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4E4B8CB4-0CE9-4366-A016-9C25AA9AAEAB}"/>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A0AB4F59-1790-413A-8364-E5BA3F7C1B6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17BE9406-3EB0-4AAF-ACE8-0B3F420C7933}"/>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DC7E933-0871-43B9-8219-1CA05660AF3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8A91DD3E-5686-4F0A-9CD6-1BC0B73206D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70BCD29D-D153-4597-90AB-FDCA33F4BEA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B94C4A5B-F9A9-48E6-9D46-13F45F360BD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8AB5863-DACF-400D-A54A-4FEFEA63F86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EB978C3D-574A-4F89-B838-FF8071DCFC1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2B76E389-36EE-4FB4-AF30-EF9349DEE82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28B0078F-8212-4512-B727-75FB3994D5C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F718DB14-95D1-464E-9B1A-CCE6A9BCFD9F}"/>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351BE4FC-43B5-4920-91E6-B6748A6C0977}"/>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E8CA2B65-2D04-4BF9-83F2-F30D36459D2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2A1ACCAE-6FB5-4E9B-9808-CA948E455D7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06EBF75-D47F-4C91-9D97-0261ABAD6CD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10725</xdr:rowOff>
    </xdr:from>
    <xdr:to>
      <xdr:col>72</xdr:col>
      <xdr:colOff>203200</xdr:colOff>
      <xdr:row>16</xdr:row>
      <xdr:rowOff>43039</xdr:rowOff>
    </xdr:to>
    <xdr:cxnSp macro="">
      <xdr:nvCxnSpPr>
        <xdr:cNvPr id="441" name="直線コネクタ 440">
          <a:extLst>
            <a:ext uri="{FF2B5EF4-FFF2-40B4-BE49-F238E27FC236}">
              <a16:creationId xmlns:a16="http://schemas.microsoft.com/office/drawing/2014/main" id="{202304CB-FEEF-48D3-9BFC-9A91B56483A2}"/>
            </a:ext>
          </a:extLst>
        </xdr:cNvPr>
        <xdr:cNvCxnSpPr/>
      </xdr:nvCxnSpPr>
      <xdr:spPr>
        <a:xfrm flipV="1">
          <a:off x="14401800" y="2582475"/>
          <a:ext cx="889000" cy="2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3D515D10-4B34-43E2-A3FE-EBA08451690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29B9061F-E091-4DF7-B458-FC3B93B7F4B5}"/>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43039</xdr:rowOff>
    </xdr:from>
    <xdr:to>
      <xdr:col>68</xdr:col>
      <xdr:colOff>152400</xdr:colOff>
      <xdr:row>17</xdr:row>
      <xdr:rowOff>135678</xdr:rowOff>
    </xdr:to>
    <xdr:cxnSp macro="">
      <xdr:nvCxnSpPr>
        <xdr:cNvPr id="444" name="直線コネクタ 443">
          <a:extLst>
            <a:ext uri="{FF2B5EF4-FFF2-40B4-BE49-F238E27FC236}">
              <a16:creationId xmlns:a16="http://schemas.microsoft.com/office/drawing/2014/main" id="{96AED89B-7411-408F-A9BD-47F611722643}"/>
            </a:ext>
          </a:extLst>
        </xdr:cNvPr>
        <xdr:cNvCxnSpPr/>
      </xdr:nvCxnSpPr>
      <xdr:spPr>
        <a:xfrm flipV="1">
          <a:off x="13512800" y="2786239"/>
          <a:ext cx="889000" cy="2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DED16743-F44D-4304-AB5E-EA6B483229B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45C51384-76A2-456E-9382-5CB46A096F1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327764AD-120C-4E7E-AC32-0413246E9695}"/>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7C69BB4D-3ED9-44CE-9C97-F5F511BE0F78}"/>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35FD65E9-D19E-4ECD-9677-DBC8E61C3FA7}"/>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FBB30A2A-B791-4919-AEF3-A1E7921CEEE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F1DB9CCD-303E-4B99-85AE-46FCF7325B9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321D833E-4A59-405E-BF66-9F65A7E1EFF2}"/>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DF5A2549-BF0A-4AE3-ABDD-107BC170790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BF8AD9D-EA0F-4B96-AB3D-FAE1CC616CA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0A9CEA1-A096-4450-B5FD-12AA1CFEBED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0F736CF-461D-45C2-B6A2-B744494FD1A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CBFD32F-790B-46CF-BFF7-3ECE37FDC2F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131375</xdr:rowOff>
    </xdr:from>
    <xdr:to>
      <xdr:col>73</xdr:col>
      <xdr:colOff>44450</xdr:colOff>
      <xdr:row>15</xdr:row>
      <xdr:rowOff>61525</xdr:rowOff>
    </xdr:to>
    <xdr:sp macro="" textlink="">
      <xdr:nvSpPr>
        <xdr:cNvPr id="458" name="楕円 457">
          <a:extLst>
            <a:ext uri="{FF2B5EF4-FFF2-40B4-BE49-F238E27FC236}">
              <a16:creationId xmlns:a16="http://schemas.microsoft.com/office/drawing/2014/main" id="{BC105964-CF1D-4083-9C44-938D2A68209A}"/>
            </a:ext>
          </a:extLst>
        </xdr:cNvPr>
        <xdr:cNvSpPr/>
      </xdr:nvSpPr>
      <xdr:spPr>
        <a:xfrm>
          <a:off x="15240000" y="2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46302</xdr:rowOff>
    </xdr:from>
    <xdr:ext cx="762000" cy="259045"/>
    <xdr:sp macro="" textlink="">
      <xdr:nvSpPr>
        <xdr:cNvPr id="459" name="テキスト ボックス 458">
          <a:extLst>
            <a:ext uri="{FF2B5EF4-FFF2-40B4-BE49-F238E27FC236}">
              <a16:creationId xmlns:a16="http://schemas.microsoft.com/office/drawing/2014/main" id="{8E00DD58-9048-4EAA-B7AC-57D0A7B3DAA3}"/>
            </a:ext>
          </a:extLst>
        </xdr:cNvPr>
        <xdr:cNvSpPr txBox="1"/>
      </xdr:nvSpPr>
      <xdr:spPr>
        <a:xfrm>
          <a:off x="14909800" y="261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163689</xdr:rowOff>
    </xdr:from>
    <xdr:to>
      <xdr:col>68</xdr:col>
      <xdr:colOff>203200</xdr:colOff>
      <xdr:row>16</xdr:row>
      <xdr:rowOff>93839</xdr:rowOff>
    </xdr:to>
    <xdr:sp macro="" textlink="">
      <xdr:nvSpPr>
        <xdr:cNvPr id="460" name="楕円 459">
          <a:extLst>
            <a:ext uri="{FF2B5EF4-FFF2-40B4-BE49-F238E27FC236}">
              <a16:creationId xmlns:a16="http://schemas.microsoft.com/office/drawing/2014/main" id="{795A1651-FA8D-492E-A544-0F03415B869C}"/>
            </a:ext>
          </a:extLst>
        </xdr:cNvPr>
        <xdr:cNvSpPr/>
      </xdr:nvSpPr>
      <xdr:spPr>
        <a:xfrm>
          <a:off x="143510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78616</xdr:rowOff>
    </xdr:from>
    <xdr:ext cx="762000" cy="259045"/>
    <xdr:sp macro="" textlink="">
      <xdr:nvSpPr>
        <xdr:cNvPr id="461" name="テキスト ボックス 460">
          <a:extLst>
            <a:ext uri="{FF2B5EF4-FFF2-40B4-BE49-F238E27FC236}">
              <a16:creationId xmlns:a16="http://schemas.microsoft.com/office/drawing/2014/main" id="{C8C6A6AE-BD3A-4EF1-A124-B2C346A081DD}"/>
            </a:ext>
          </a:extLst>
        </xdr:cNvPr>
        <xdr:cNvSpPr txBox="1"/>
      </xdr:nvSpPr>
      <xdr:spPr>
        <a:xfrm>
          <a:off x="14020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84878</xdr:rowOff>
    </xdr:from>
    <xdr:to>
      <xdr:col>64</xdr:col>
      <xdr:colOff>152400</xdr:colOff>
      <xdr:row>18</xdr:row>
      <xdr:rowOff>15028</xdr:rowOff>
    </xdr:to>
    <xdr:sp macro="" textlink="">
      <xdr:nvSpPr>
        <xdr:cNvPr id="462" name="楕円 461">
          <a:extLst>
            <a:ext uri="{FF2B5EF4-FFF2-40B4-BE49-F238E27FC236}">
              <a16:creationId xmlns:a16="http://schemas.microsoft.com/office/drawing/2014/main" id="{EAC5CFB3-F6AC-4CB0-BB2F-9F8A2707212A}"/>
            </a:ext>
          </a:extLst>
        </xdr:cNvPr>
        <xdr:cNvSpPr/>
      </xdr:nvSpPr>
      <xdr:spPr>
        <a:xfrm>
          <a:off x="13462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171255</xdr:rowOff>
    </xdr:from>
    <xdr:ext cx="762000" cy="259045"/>
    <xdr:sp macro="" textlink="">
      <xdr:nvSpPr>
        <xdr:cNvPr id="463" name="テキスト ボックス 462">
          <a:extLst>
            <a:ext uri="{FF2B5EF4-FFF2-40B4-BE49-F238E27FC236}">
              <a16:creationId xmlns:a16="http://schemas.microsoft.com/office/drawing/2014/main" id="{40EDB7E9-3F6B-4EE2-B947-4CDCF30C088C}"/>
            </a:ext>
          </a:extLst>
        </xdr:cNvPr>
        <xdr:cNvSpPr txBox="1"/>
      </xdr:nvSpPr>
      <xdr:spPr>
        <a:xfrm>
          <a:off x="13131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
2,991
170.11
3,901,563
3,708,220
188,326
2,305,439
3,012,873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ポイントの増となり、構成比は類似団体平均をやや上回ることとなった。地域おこし協力隊を含む会計年度任用職員の増加に伴い人件費が増となったことから比率が増加した。</a:t>
          </a:r>
        </a:p>
        <a:p>
          <a:r>
            <a:rPr kumimoji="1" lang="ja-JP" altLang="en-US" sz="1100">
              <a:latin typeface="ＭＳ Ｐゴシック" panose="020B0600070205080204" pitchFamily="50" charset="-128"/>
              <a:ea typeface="ＭＳ Ｐゴシック" panose="020B0600070205080204" pitchFamily="50" charset="-128"/>
            </a:rPr>
            <a:t>　今後も、定員管理に努めながら、住民サービスを低下させることなく、効率的な行政運営を行っていく。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92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年度は原油価格高騰に伴う公共施設の光熱水費及び燃料費の増により前年度から</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増加し、類似団体平均を大幅に上回っている。類似団体と比較し高い水準にあるのは、温泉保養センターやケアハウス、村民センター等、村営施設の多くを指定管理しており、委託料が多額となっていることが要因である。</a:t>
          </a:r>
        </a:p>
        <a:p>
          <a:r>
            <a:rPr kumimoji="1" lang="ja-JP" altLang="en-US" sz="1100">
              <a:latin typeface="ＭＳ Ｐゴシック" panose="020B0600070205080204" pitchFamily="50" charset="-128"/>
              <a:ea typeface="ＭＳ Ｐゴシック" panose="020B0600070205080204" pitchFamily="50" charset="-128"/>
            </a:rPr>
            <a:t>　現在、施設管理に係る職員の報酬の割合は低く抑えられており、今後は、事務内容の見直しを行うとともに、引き続き指定管理者制度を有効活用しながら経費節減に努める。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110998</xdr:rowOff>
    </xdr:from>
    <xdr:to>
      <xdr:col>82</xdr:col>
      <xdr:colOff>107950</xdr:colOff>
      <xdr:row>20</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36854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3274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327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359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89916</xdr:rowOff>
    </xdr:from>
    <xdr:to>
      <xdr:col>82</xdr:col>
      <xdr:colOff>158750</xdr:colOff>
      <xdr:row>21</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169943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42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32766</xdr:rowOff>
    </xdr:from>
    <xdr:to>
      <xdr:col>69</xdr:col>
      <xdr:colOff>142875</xdr:colOff>
      <xdr:row>19</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扶助費は令和３年度に実施した子育て世帯臨時特別給付金事業等の終了により減となったが、分母である経常一般財源も減となっているため前年から比率の変動はなかった。</a:t>
          </a:r>
        </a:p>
        <a:p>
          <a:r>
            <a:rPr kumimoji="1" lang="ja-JP" altLang="en-US" sz="1100">
              <a:latin typeface="ＭＳ Ｐゴシック" panose="020B0600070205080204" pitchFamily="50" charset="-128"/>
              <a:ea typeface="ＭＳ Ｐゴシック" panose="020B0600070205080204" pitchFamily="50" charset="-128"/>
            </a:rPr>
            <a:t>　構成比は全国平均、県平均、類似団体平均のいずれも下回っており、生活保護費がないことや、医療扶助費が低く抑えられていることが要因として考えられる。</a:t>
          </a:r>
        </a:p>
        <a:p>
          <a:r>
            <a:rPr kumimoji="1" lang="ja-JP" altLang="en-US" sz="1100">
              <a:latin typeface="ＭＳ Ｐゴシック" panose="020B0600070205080204" pitchFamily="50" charset="-128"/>
              <a:ea typeface="ＭＳ Ｐゴシック" panose="020B0600070205080204" pitchFamily="50" charset="-128"/>
            </a:rPr>
            <a:t>　今後は高齢化に伴い扶助費の増加が見込まれるため、保健事業や予防事業を実施し、扶助費の抑制に努める。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比率は、全国平均、県平均、類似団体平均のいずれも下回っている。</a:t>
          </a:r>
        </a:p>
        <a:p>
          <a:r>
            <a:rPr kumimoji="1" lang="ja-JP" altLang="en-US" sz="1100">
              <a:latin typeface="ＭＳ Ｐゴシック" panose="020B0600070205080204" pitchFamily="50" charset="-128"/>
              <a:ea typeface="ＭＳ Ｐゴシック" panose="020B0600070205080204" pitchFamily="50" charset="-128"/>
            </a:rPr>
            <a:t>　内訳は主に特別会計への繰出金であり、前年度と同程度の比率となっている。各特別会計はいずれも比較的良好な経営状況であるために、繰出金の割合は低く抑えられている。</a:t>
          </a:r>
        </a:p>
        <a:p>
          <a:r>
            <a:rPr kumimoji="1" lang="ja-JP" altLang="en-US" sz="1100">
              <a:latin typeface="ＭＳ Ｐゴシック" panose="020B0600070205080204" pitchFamily="50" charset="-128"/>
              <a:ea typeface="ＭＳ Ｐゴシック" panose="020B0600070205080204" pitchFamily="50" charset="-128"/>
            </a:rPr>
            <a:t>　今後も一般会計同様特別会計についても健全な運営を行い、繰出金が多額にならないように努める。　</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99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57</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99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121285</xdr:rowOff>
    </xdr:from>
    <xdr:to>
      <xdr:col>73</xdr:col>
      <xdr:colOff>180975</xdr:colOff>
      <xdr:row>57</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224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121285</xdr:rowOff>
    </xdr:from>
    <xdr:to>
      <xdr:col>69</xdr:col>
      <xdr:colOff>92075</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22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70485</xdr:rowOff>
    </xdr:from>
    <xdr:to>
      <xdr:col>69</xdr:col>
      <xdr:colOff>142875</xdr:colOff>
      <xdr:row>57</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10812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前年度から比率の変動はないが、依然として類似団体平均を上回っており、基幹産業である農業分野への補助金が多額であることが要因として考えられる。</a:t>
          </a:r>
        </a:p>
        <a:p>
          <a:r>
            <a:rPr kumimoji="1" lang="ja-JP" altLang="en-US" sz="1100">
              <a:latin typeface="ＭＳ Ｐゴシック" panose="020B0600070205080204" pitchFamily="50" charset="-128"/>
              <a:ea typeface="ＭＳ Ｐゴシック" panose="020B0600070205080204" pitchFamily="50" charset="-128"/>
            </a:rPr>
            <a:t>　今後も事業内容等を精査するなど補助金の見直しは絶えず行い、効率的な財政運営を行っていく。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46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30988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72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729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96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地方債残高の逓減に伴い公債費は減となったものの分母である経常一般財源も減となっているためため、比率は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ポイントの増となっている。</a:t>
          </a:r>
        </a:p>
        <a:p>
          <a:r>
            <a:rPr kumimoji="1" lang="ja-JP" altLang="en-US" sz="1100">
              <a:latin typeface="ＭＳ Ｐゴシック" panose="020B0600070205080204" pitchFamily="50" charset="-128"/>
              <a:ea typeface="ＭＳ Ｐゴシック" panose="020B0600070205080204" pitchFamily="50" charset="-128"/>
            </a:rPr>
            <a:t>　計画的な繰上償還を実施しているため公債費は低く抑えられており、全国平均、県平均、類似団体平均のいずれも下回っている。</a:t>
          </a:r>
        </a:p>
        <a:p>
          <a:r>
            <a:rPr kumimoji="1" lang="ja-JP" altLang="en-US" sz="1100">
              <a:latin typeface="ＭＳ Ｐゴシック" panose="020B0600070205080204" pitchFamily="50" charset="-128"/>
              <a:ea typeface="ＭＳ Ｐゴシック" panose="020B0600070205080204" pitchFamily="50" charset="-128"/>
            </a:rPr>
            <a:t>　今後も新規建設事業に係る地方債の発行を抑制し、公債費増加の抑制を図っていく。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39370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46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46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分子である公債費以外の経費に充当した一般財源については、特に物件費と人件費で大きく増加している。</a:t>
          </a:r>
        </a:p>
        <a:p>
          <a:r>
            <a:rPr kumimoji="1" lang="ja-JP" altLang="en-US" sz="1100">
              <a:latin typeface="ＭＳ Ｐゴシック" panose="020B0600070205080204" pitchFamily="50" charset="-128"/>
              <a:ea typeface="ＭＳ Ｐゴシック" panose="020B0600070205080204" pitchFamily="50" charset="-128"/>
            </a:rPr>
            <a:t>　一方で分母となる経常一般財源は減となっていることから比率が増加した。</a:t>
          </a:r>
        </a:p>
        <a:p>
          <a:r>
            <a:rPr kumimoji="1" lang="ja-JP" altLang="en-US" sz="1100">
              <a:latin typeface="ＭＳ Ｐゴシック" panose="020B0600070205080204" pitchFamily="50" charset="-128"/>
              <a:ea typeface="ＭＳ Ｐゴシック" panose="020B0600070205080204" pitchFamily="50" charset="-128"/>
            </a:rPr>
            <a:t>　今後も財政の効率化を図り、より一層の経費節減に努める。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81</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774420"/>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774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146050</xdr:rowOff>
    </xdr:from>
    <xdr:to>
      <xdr:col>73</xdr:col>
      <xdr:colOff>180975</xdr:colOff>
      <xdr:row>81</xdr:row>
      <xdr:rowOff>100330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862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168911</xdr:rowOff>
    </xdr:from>
    <xdr:to>
      <xdr:col>69</xdr:col>
      <xdr:colOff>92075</xdr:colOff>
      <xdr:row>81</xdr:row>
      <xdr:rowOff>100330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884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99061</xdr:rowOff>
    </xdr:from>
    <xdr:to>
      <xdr:col>82</xdr:col>
      <xdr:colOff>158750</xdr:colOff>
      <xdr:row>82</xdr:row>
      <xdr:rowOff>29211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7638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95250</xdr:rowOff>
    </xdr:from>
    <xdr:to>
      <xdr:col>74</xdr:col>
      <xdr:colOff>31750</xdr:colOff>
      <xdr:row>81</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49530</xdr:rowOff>
    </xdr:from>
    <xdr:to>
      <xdr:col>69</xdr:col>
      <xdr:colOff>142875</xdr:colOff>
      <xdr:row>81</xdr:row>
      <xdr:rowOff>151130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135907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118111</xdr:rowOff>
    </xdr:from>
    <xdr:to>
      <xdr:col>65</xdr:col>
      <xdr:colOff>53975</xdr:colOff>
      <xdr:row>81</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33038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72235</xdr:rowOff>
    </xdr:from>
    <xdr:to>
      <xdr:col>29</xdr:col>
      <xdr:colOff>127000</xdr:colOff>
      <xdr:row>19</xdr:row>
      <xdr:rowOff>106930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77410"/>
          <a:ext cx="647700" cy="3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106930</xdr:rowOff>
    </xdr:from>
    <xdr:to>
      <xdr:col>26</xdr:col>
      <xdr:colOff>50800</xdr:colOff>
      <xdr:row>19</xdr:row>
      <xdr:rowOff>132775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12105"/>
          <a:ext cx="698500" cy="2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116634</xdr:rowOff>
    </xdr:from>
    <xdr:to>
      <xdr:col>22</xdr:col>
      <xdr:colOff>114300</xdr:colOff>
      <xdr:row>19</xdr:row>
      <xdr:rowOff>132775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21809"/>
          <a:ext cx="698500" cy="16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116634</xdr:rowOff>
    </xdr:from>
    <xdr:to>
      <xdr:col>18</xdr:col>
      <xdr:colOff>177800</xdr:colOff>
      <xdr:row>19</xdr:row>
      <xdr:rowOff>124207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1809"/>
          <a:ext cx="698500" cy="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21435</xdr:rowOff>
    </xdr:from>
    <xdr:to>
      <xdr:col>29</xdr:col>
      <xdr:colOff>177800</xdr:colOff>
      <xdr:row>19</xdr:row>
      <xdr:rowOff>123035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2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164962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56130</xdr:rowOff>
    </xdr:from>
    <xdr:to>
      <xdr:col>26</xdr:col>
      <xdr:colOff>101600</xdr:colOff>
      <xdr:row>19</xdr:row>
      <xdr:rowOff>157730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142507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81975</xdr:rowOff>
    </xdr:from>
    <xdr:to>
      <xdr:col>22</xdr:col>
      <xdr:colOff>165100</xdr:colOff>
      <xdr:row>20</xdr:row>
      <xdr:rowOff>12125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8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168352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7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65834</xdr:rowOff>
    </xdr:from>
    <xdr:to>
      <xdr:col>19</xdr:col>
      <xdr:colOff>38100</xdr:colOff>
      <xdr:row>19</xdr:row>
      <xdr:rowOff>167434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152211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73407</xdr:rowOff>
    </xdr:from>
    <xdr:to>
      <xdr:col>15</xdr:col>
      <xdr:colOff>101600</xdr:colOff>
      <xdr:row>20</xdr:row>
      <xdr:rowOff>3557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159784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112465</xdr:rowOff>
    </xdr:from>
    <xdr:to>
      <xdr:col>29</xdr:col>
      <xdr:colOff>127000</xdr:colOff>
      <xdr:row>37</xdr:row>
      <xdr:rowOff>118597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237165"/>
          <a:ext cx="647700" cy="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80118</xdr:rowOff>
    </xdr:from>
    <xdr:to>
      <xdr:col>26</xdr:col>
      <xdr:colOff>50800</xdr:colOff>
      <xdr:row>37</xdr:row>
      <xdr:rowOff>112465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04818"/>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80118</xdr:rowOff>
    </xdr:from>
    <xdr:to>
      <xdr:col>22</xdr:col>
      <xdr:colOff>114300</xdr:colOff>
      <xdr:row>37</xdr:row>
      <xdr:rowOff>129259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4818"/>
          <a:ext cx="698500" cy="49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129259</xdr:rowOff>
    </xdr:from>
    <xdr:to>
      <xdr:col>18</xdr:col>
      <xdr:colOff>177800</xdr:colOff>
      <xdr:row>37</xdr:row>
      <xdr:rowOff>130297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53959"/>
          <a:ext cx="698500" cy="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67797</xdr:rowOff>
    </xdr:from>
    <xdr:to>
      <xdr:col>29</xdr:col>
      <xdr:colOff>177800</xdr:colOff>
      <xdr:row>37</xdr:row>
      <xdr:rowOff>169397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9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39874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6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61665</xdr:rowOff>
    </xdr:from>
    <xdr:to>
      <xdr:col>26</xdr:col>
      <xdr:colOff>101600</xdr:colOff>
      <xdr:row>37</xdr:row>
      <xdr:rowOff>163265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8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5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29318</xdr:rowOff>
    </xdr:from>
    <xdr:to>
      <xdr:col>22</xdr:col>
      <xdr:colOff>165100</xdr:colOff>
      <xdr:row>37</xdr:row>
      <xdr:rowOff>130918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312545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78459</xdr:rowOff>
    </xdr:from>
    <xdr:to>
      <xdr:col>19</xdr:col>
      <xdr:colOff>38100</xdr:colOff>
      <xdr:row>37</xdr:row>
      <xdr:rowOff>180059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0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18786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79497</xdr:rowOff>
    </xdr:from>
    <xdr:to>
      <xdr:col>15</xdr:col>
      <xdr:colOff>101600</xdr:colOff>
      <xdr:row>37</xdr:row>
      <xdr:rowOff>181097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0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19824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
2,991
170.11
3,901,563
3,708,220
188,326
2,305,439
3,012,873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161030</xdr:rowOff>
    </xdr:from>
    <xdr:to>
      <xdr:col>24</xdr:col>
      <xdr:colOff>63500</xdr:colOff>
      <xdr:row>37</xdr:row>
      <xdr:rowOff>13522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3230"/>
          <a:ext cx="838200" cy="2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13522</xdr:rowOff>
    </xdr:from>
    <xdr:to>
      <xdr:col>19</xdr:col>
      <xdr:colOff>177800</xdr:colOff>
      <xdr:row>37</xdr:row>
      <xdr:rowOff>19174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7172"/>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12701</xdr:rowOff>
    </xdr:from>
    <xdr:to>
      <xdr:col>15</xdr:col>
      <xdr:colOff>50800</xdr:colOff>
      <xdr:row>37</xdr:row>
      <xdr:rowOff>19174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56351"/>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169201</xdr:rowOff>
    </xdr:from>
    <xdr:to>
      <xdr:col>10</xdr:col>
      <xdr:colOff>114300</xdr:colOff>
      <xdr:row>37</xdr:row>
      <xdr:rowOff>12701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4140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110230</xdr:rowOff>
    </xdr:from>
    <xdr:to>
      <xdr:col>24</xdr:col>
      <xdr:colOff>114300</xdr:colOff>
      <xdr:row>37</xdr:row>
      <xdr:rowOff>40380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88657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134172</xdr:rowOff>
    </xdr:from>
    <xdr:to>
      <xdr:col>20</xdr:col>
      <xdr:colOff>38100</xdr:colOff>
      <xdr:row>37</xdr:row>
      <xdr:rowOff>64322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55449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139824</xdr:rowOff>
    </xdr:from>
    <xdr:to>
      <xdr:col>15</xdr:col>
      <xdr:colOff>101600</xdr:colOff>
      <xdr:row>37</xdr:row>
      <xdr:rowOff>69974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61101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0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133351</xdr:rowOff>
    </xdr:from>
    <xdr:to>
      <xdr:col>10</xdr:col>
      <xdr:colOff>165100</xdr:colOff>
      <xdr:row>37</xdr:row>
      <xdr:rowOff>63501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54628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39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118401</xdr:rowOff>
    </xdr:from>
    <xdr:to>
      <xdr:col>6</xdr:col>
      <xdr:colOff>38100</xdr:colOff>
      <xdr:row>37</xdr:row>
      <xdr:rowOff>48551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65078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109618</xdr:rowOff>
    </xdr:from>
    <xdr:to>
      <xdr:col>24</xdr:col>
      <xdr:colOff>63500</xdr:colOff>
      <xdr:row>57</xdr:row>
      <xdr:rowOff>131901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2268"/>
          <a:ext cx="8382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131901</xdr:rowOff>
    </xdr:from>
    <xdr:to>
      <xdr:col>19</xdr:col>
      <xdr:colOff>177800</xdr:colOff>
      <xdr:row>57</xdr:row>
      <xdr:rowOff>139834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455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139834</xdr:rowOff>
    </xdr:from>
    <xdr:to>
      <xdr:col>15</xdr:col>
      <xdr:colOff>50800</xdr:colOff>
      <xdr:row>57</xdr:row>
      <xdr:rowOff>165931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2484"/>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165931</xdr:rowOff>
    </xdr:from>
    <xdr:to>
      <xdr:col>10</xdr:col>
      <xdr:colOff>114300</xdr:colOff>
      <xdr:row>58</xdr:row>
      <xdr:rowOff>24796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8581"/>
          <a:ext cx="889000" cy="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58818</xdr:rowOff>
    </xdr:from>
    <xdr:to>
      <xdr:col>24</xdr:col>
      <xdr:colOff>114300</xdr:colOff>
      <xdr:row>57</xdr:row>
      <xdr:rowOff>160418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81695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81101</xdr:rowOff>
    </xdr:from>
    <xdr:to>
      <xdr:col>20</xdr:col>
      <xdr:colOff>38100</xdr:colOff>
      <xdr:row>58</xdr:row>
      <xdr:rowOff>11251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2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89034</xdr:rowOff>
    </xdr:from>
    <xdr:to>
      <xdr:col>15</xdr:col>
      <xdr:colOff>101600</xdr:colOff>
      <xdr:row>58</xdr:row>
      <xdr:rowOff>19184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35711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115131</xdr:rowOff>
    </xdr:from>
    <xdr:to>
      <xdr:col>10</xdr:col>
      <xdr:colOff>165100</xdr:colOff>
      <xdr:row>58</xdr:row>
      <xdr:rowOff>45281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61808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145446</xdr:rowOff>
    </xdr:from>
    <xdr:to>
      <xdr:col>6</xdr:col>
      <xdr:colOff>38100</xdr:colOff>
      <xdr:row>58</xdr:row>
      <xdr:rowOff>75596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92123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9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88311</xdr:rowOff>
    </xdr:from>
    <xdr:to>
      <xdr:col>24</xdr:col>
      <xdr:colOff>63500</xdr:colOff>
      <xdr:row>77</xdr:row>
      <xdr:rowOff>93163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89961"/>
          <a:ext cx="8382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88311</xdr:rowOff>
    </xdr:from>
    <xdr:to>
      <xdr:col>19</xdr:col>
      <xdr:colOff>177800</xdr:colOff>
      <xdr:row>77</xdr:row>
      <xdr:rowOff>122630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89961"/>
          <a:ext cx="889000" cy="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92877</xdr:rowOff>
    </xdr:from>
    <xdr:to>
      <xdr:col>15</xdr:col>
      <xdr:colOff>50800</xdr:colOff>
      <xdr:row>77</xdr:row>
      <xdr:rowOff>122630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4527"/>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92877</xdr:rowOff>
    </xdr:from>
    <xdr:to>
      <xdr:col>10</xdr:col>
      <xdr:colOff>114300</xdr:colOff>
      <xdr:row>77</xdr:row>
      <xdr:rowOff>117005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9452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42363</xdr:rowOff>
    </xdr:from>
    <xdr:to>
      <xdr:col>24</xdr:col>
      <xdr:colOff>114300</xdr:colOff>
      <xdr:row>77</xdr:row>
      <xdr:rowOff>143963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128740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37511</xdr:rowOff>
    </xdr:from>
    <xdr:to>
      <xdr:col>20</xdr:col>
      <xdr:colOff>38100</xdr:colOff>
      <xdr:row>77</xdr:row>
      <xdr:rowOff>139111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130238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71830</xdr:rowOff>
    </xdr:from>
    <xdr:to>
      <xdr:col>15</xdr:col>
      <xdr:colOff>101600</xdr:colOff>
      <xdr:row>78</xdr:row>
      <xdr:rowOff>1980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164557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42077</xdr:rowOff>
    </xdr:from>
    <xdr:to>
      <xdr:col>10</xdr:col>
      <xdr:colOff>165100</xdr:colOff>
      <xdr:row>77</xdr:row>
      <xdr:rowOff>143677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134804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66205</xdr:rowOff>
    </xdr:from>
    <xdr:to>
      <xdr:col>6</xdr:col>
      <xdr:colOff>38100</xdr:colOff>
      <xdr:row>77</xdr:row>
      <xdr:rowOff>167805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158932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98050</xdr:rowOff>
    </xdr:from>
    <xdr:to>
      <xdr:col>24</xdr:col>
      <xdr:colOff>63500</xdr:colOff>
      <xdr:row>96</xdr:row>
      <xdr:rowOff>165860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57250"/>
          <a:ext cx="8382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98050</xdr:rowOff>
    </xdr:from>
    <xdr:to>
      <xdr:col>19</xdr:col>
      <xdr:colOff>177800</xdr:colOff>
      <xdr:row>97</xdr:row>
      <xdr:rowOff>47430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57250"/>
          <a:ext cx="889000" cy="1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45974</xdr:rowOff>
    </xdr:from>
    <xdr:to>
      <xdr:col>15</xdr:col>
      <xdr:colOff>50800</xdr:colOff>
      <xdr:row>97</xdr:row>
      <xdr:rowOff>47430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76624"/>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43383</xdr:rowOff>
    </xdr:from>
    <xdr:to>
      <xdr:col>10</xdr:col>
      <xdr:colOff>114300</xdr:colOff>
      <xdr:row>97</xdr:row>
      <xdr:rowOff>45974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7403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115060</xdr:rowOff>
    </xdr:from>
    <xdr:to>
      <xdr:col>24</xdr:col>
      <xdr:colOff>114300</xdr:colOff>
      <xdr:row>97</xdr:row>
      <xdr:rowOff>45210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93487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5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47250</xdr:rowOff>
    </xdr:from>
    <xdr:to>
      <xdr:col>20</xdr:col>
      <xdr:colOff>38100</xdr:colOff>
      <xdr:row>96</xdr:row>
      <xdr:rowOff>148850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139977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168080</xdr:rowOff>
    </xdr:from>
    <xdr:to>
      <xdr:col>15</xdr:col>
      <xdr:colOff>101600</xdr:colOff>
      <xdr:row>97</xdr:row>
      <xdr:rowOff>98230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89357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166624</xdr:rowOff>
    </xdr:from>
    <xdr:to>
      <xdr:col>10</xdr:col>
      <xdr:colOff>165100</xdr:colOff>
      <xdr:row>97</xdr:row>
      <xdr:rowOff>96774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87901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164033</xdr:rowOff>
    </xdr:from>
    <xdr:to>
      <xdr:col>6</xdr:col>
      <xdr:colOff>38100</xdr:colOff>
      <xdr:row>97</xdr:row>
      <xdr:rowOff>94183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118602</xdr:rowOff>
    </xdr:from>
    <xdr:to>
      <xdr:col>55</xdr:col>
      <xdr:colOff>0</xdr:colOff>
      <xdr:row>36</xdr:row>
      <xdr:rowOff>34045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19352"/>
          <a:ext cx="838200" cy="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10430</xdr:rowOff>
    </xdr:from>
    <xdr:to>
      <xdr:col>50</xdr:col>
      <xdr:colOff>114300</xdr:colOff>
      <xdr:row>36</xdr:row>
      <xdr:rowOff>34045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1180"/>
          <a:ext cx="889000" cy="19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10430</xdr:rowOff>
    </xdr:from>
    <xdr:to>
      <xdr:col>45</xdr:col>
      <xdr:colOff>177800</xdr:colOff>
      <xdr:row>36</xdr:row>
      <xdr:rowOff>162789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1180"/>
          <a:ext cx="889000" cy="3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104762</xdr:rowOff>
    </xdr:from>
    <xdr:to>
      <xdr:col>41</xdr:col>
      <xdr:colOff>50800</xdr:colOff>
      <xdr:row>36</xdr:row>
      <xdr:rowOff>162789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05512"/>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67802</xdr:rowOff>
    </xdr:from>
    <xdr:to>
      <xdr:col>55</xdr:col>
      <xdr:colOff>50800</xdr:colOff>
      <xdr:row>35</xdr:row>
      <xdr:rowOff>169402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90679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1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154695</xdr:rowOff>
    </xdr:from>
    <xdr:to>
      <xdr:col>50</xdr:col>
      <xdr:colOff>165100</xdr:colOff>
      <xdr:row>36</xdr:row>
      <xdr:rowOff>84845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101372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131080</xdr:rowOff>
    </xdr:from>
    <xdr:to>
      <xdr:col>46</xdr:col>
      <xdr:colOff>38100</xdr:colOff>
      <xdr:row>35</xdr:row>
      <xdr:rowOff>61230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77757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111989</xdr:rowOff>
    </xdr:from>
    <xdr:to>
      <xdr:col>41</xdr:col>
      <xdr:colOff>101600</xdr:colOff>
      <xdr:row>37</xdr:row>
      <xdr:rowOff>42139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58666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53962</xdr:rowOff>
    </xdr:from>
    <xdr:to>
      <xdr:col>36</xdr:col>
      <xdr:colOff>165100</xdr:colOff>
      <xdr:row>35</xdr:row>
      <xdr:rowOff>155562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86554</xdr:rowOff>
    </xdr:from>
    <xdr:to>
      <xdr:col>55</xdr:col>
      <xdr:colOff>0</xdr:colOff>
      <xdr:row>57</xdr:row>
      <xdr:rowOff>143788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687754"/>
          <a:ext cx="838200" cy="2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86554</xdr:rowOff>
    </xdr:from>
    <xdr:to>
      <xdr:col>50</xdr:col>
      <xdr:colOff>114300</xdr:colOff>
      <xdr:row>57</xdr:row>
      <xdr:rowOff>151089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87754"/>
          <a:ext cx="889000" cy="2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151089</xdr:rowOff>
    </xdr:from>
    <xdr:to>
      <xdr:col>45</xdr:col>
      <xdr:colOff>177800</xdr:colOff>
      <xdr:row>58</xdr:row>
      <xdr:rowOff>7570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23739"/>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149168</xdr:rowOff>
    </xdr:from>
    <xdr:to>
      <xdr:col>41</xdr:col>
      <xdr:colOff>50800</xdr:colOff>
      <xdr:row>58</xdr:row>
      <xdr:rowOff>7570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21818"/>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92988</xdr:rowOff>
    </xdr:from>
    <xdr:to>
      <xdr:col>55</xdr:col>
      <xdr:colOff>50800</xdr:colOff>
      <xdr:row>58</xdr:row>
      <xdr:rowOff>23138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7915</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35754</xdr:rowOff>
    </xdr:from>
    <xdr:to>
      <xdr:col>50</xdr:col>
      <xdr:colOff>165100</xdr:colOff>
      <xdr:row>56</xdr:row>
      <xdr:rowOff>137354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153881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1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100289</xdr:rowOff>
    </xdr:from>
    <xdr:to>
      <xdr:col>46</xdr:col>
      <xdr:colOff>38100</xdr:colOff>
      <xdr:row>58</xdr:row>
      <xdr:rowOff>30439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21566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128220</xdr:rowOff>
    </xdr:from>
    <xdr:to>
      <xdr:col>41</xdr:col>
      <xdr:colOff>101600</xdr:colOff>
      <xdr:row>58</xdr:row>
      <xdr:rowOff>58370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49497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98368</xdr:rowOff>
    </xdr:from>
    <xdr:to>
      <xdr:col>36</xdr:col>
      <xdr:colOff>165100</xdr:colOff>
      <xdr:row>58</xdr:row>
      <xdr:rowOff>28518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19645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8576</xdr:rowOff>
    </xdr:from>
    <xdr:to>
      <xdr:col>55</xdr:col>
      <xdr:colOff>0</xdr:colOff>
      <xdr:row>78</xdr:row>
      <xdr:rowOff>20839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81676"/>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20839</xdr:rowOff>
    </xdr:from>
    <xdr:to>
      <xdr:col>50</xdr:col>
      <xdr:colOff>114300</xdr:colOff>
      <xdr:row>78</xdr:row>
      <xdr:rowOff>25372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93939"/>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25172</xdr:rowOff>
    </xdr:from>
    <xdr:to>
      <xdr:col>45</xdr:col>
      <xdr:colOff>177800</xdr:colOff>
      <xdr:row>78</xdr:row>
      <xdr:rowOff>25372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8272"/>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25172</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82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129226</xdr:rowOff>
    </xdr:from>
    <xdr:to>
      <xdr:col>55</xdr:col>
      <xdr:colOff>50800</xdr:colOff>
      <xdr:row>78</xdr:row>
      <xdr:rowOff>59376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141489</xdr:rowOff>
    </xdr:from>
    <xdr:to>
      <xdr:col>50</xdr:col>
      <xdr:colOff>165100</xdr:colOff>
      <xdr:row>78</xdr:row>
      <xdr:rowOff>71639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62766</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146022</xdr:rowOff>
    </xdr:from>
    <xdr:to>
      <xdr:col>46</xdr:col>
      <xdr:colOff>38100</xdr:colOff>
      <xdr:row>78</xdr:row>
      <xdr:rowOff>76172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78</xdr:row>
      <xdr:rowOff>67299</xdr:rowOff>
    </xdr:from>
    <xdr:ext cx="313932"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93333" y="13440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145822</xdr:rowOff>
    </xdr:from>
    <xdr:to>
      <xdr:col>41</xdr:col>
      <xdr:colOff>101600</xdr:colOff>
      <xdr:row>78</xdr:row>
      <xdr:rowOff>75972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67099</xdr:rowOff>
    </xdr:from>
    <xdr:ext cx="378565"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2017" y="1344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86528</xdr:rowOff>
    </xdr:from>
    <xdr:to>
      <xdr:col>55</xdr:col>
      <xdr:colOff>0</xdr:colOff>
      <xdr:row>98</xdr:row>
      <xdr:rowOff>101519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88628"/>
          <a:ext cx="8382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86528</xdr:rowOff>
    </xdr:from>
    <xdr:to>
      <xdr:col>50</xdr:col>
      <xdr:colOff>114300</xdr:colOff>
      <xdr:row>98</xdr:row>
      <xdr:rowOff>88850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88628"/>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88850</xdr:rowOff>
    </xdr:from>
    <xdr:to>
      <xdr:col>45</xdr:col>
      <xdr:colOff>177800</xdr:colOff>
      <xdr:row>98</xdr:row>
      <xdr:rowOff>157229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90950"/>
          <a:ext cx="889000" cy="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73881</xdr:rowOff>
    </xdr:from>
    <xdr:to>
      <xdr:col>41</xdr:col>
      <xdr:colOff>50800</xdr:colOff>
      <xdr:row>98</xdr:row>
      <xdr:rowOff>157229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75981"/>
          <a:ext cx="88900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50719</xdr:rowOff>
    </xdr:from>
    <xdr:to>
      <xdr:col>55</xdr:col>
      <xdr:colOff>50800</xdr:colOff>
      <xdr:row>98</xdr:row>
      <xdr:rowOff>152319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137096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35728</xdr:rowOff>
    </xdr:from>
    <xdr:to>
      <xdr:col>50</xdr:col>
      <xdr:colOff>165100</xdr:colOff>
      <xdr:row>98</xdr:row>
      <xdr:rowOff>137328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128455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38050</xdr:rowOff>
    </xdr:from>
    <xdr:to>
      <xdr:col>46</xdr:col>
      <xdr:colOff>38100</xdr:colOff>
      <xdr:row>98</xdr:row>
      <xdr:rowOff>139650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130777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106429</xdr:rowOff>
    </xdr:from>
    <xdr:to>
      <xdr:col>41</xdr:col>
      <xdr:colOff>101600</xdr:colOff>
      <xdr:row>99</xdr:row>
      <xdr:rowOff>36579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27706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700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23081</xdr:rowOff>
    </xdr:from>
    <xdr:to>
      <xdr:col>36</xdr:col>
      <xdr:colOff>165100</xdr:colOff>
      <xdr:row>98</xdr:row>
      <xdr:rowOff>124681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2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39543</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6093"/>
          <a:ext cx="8382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160193</xdr:rowOff>
    </xdr:from>
    <xdr:to>
      <xdr:col>85</xdr:col>
      <xdr:colOff>177800</xdr:colOff>
      <xdr:row>39</xdr:row>
      <xdr:rowOff>90343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170224</xdr:rowOff>
    </xdr:from>
    <xdr:to>
      <xdr:col>85</xdr:col>
      <xdr:colOff>127000</xdr:colOff>
      <xdr:row>78</xdr:row>
      <xdr:rowOff>1457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1874"/>
          <a:ext cx="8382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116387</xdr:rowOff>
    </xdr:from>
    <xdr:to>
      <xdr:col>81</xdr:col>
      <xdr:colOff>50800</xdr:colOff>
      <xdr:row>78</xdr:row>
      <xdr:rowOff>1457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18037"/>
          <a:ext cx="889000" cy="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116387</xdr:rowOff>
    </xdr:from>
    <xdr:to>
      <xdr:col>76</xdr:col>
      <xdr:colOff>114300</xdr:colOff>
      <xdr:row>78</xdr:row>
      <xdr:rowOff>6183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8037"/>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68352</xdr:rowOff>
    </xdr:from>
    <xdr:to>
      <xdr:col>71</xdr:col>
      <xdr:colOff>177800</xdr:colOff>
      <xdr:row>78</xdr:row>
      <xdr:rowOff>6183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0002"/>
          <a:ext cx="8890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119424</xdr:rowOff>
    </xdr:from>
    <xdr:to>
      <xdr:col>85</xdr:col>
      <xdr:colOff>177800</xdr:colOff>
      <xdr:row>78</xdr:row>
      <xdr:rowOff>49574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97851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122107</xdr:rowOff>
    </xdr:from>
    <xdr:to>
      <xdr:col>81</xdr:col>
      <xdr:colOff>101600</xdr:colOff>
      <xdr:row>78</xdr:row>
      <xdr:rowOff>52257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43384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65587</xdr:rowOff>
    </xdr:from>
    <xdr:to>
      <xdr:col>76</xdr:col>
      <xdr:colOff>165100</xdr:colOff>
      <xdr:row>77</xdr:row>
      <xdr:rowOff>167187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158314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5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126833</xdr:rowOff>
    </xdr:from>
    <xdr:to>
      <xdr:col>72</xdr:col>
      <xdr:colOff>38100</xdr:colOff>
      <xdr:row>78</xdr:row>
      <xdr:rowOff>56983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48110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2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17552</xdr:rowOff>
    </xdr:from>
    <xdr:to>
      <xdr:col>67</xdr:col>
      <xdr:colOff>101600</xdr:colOff>
      <xdr:row>77</xdr:row>
      <xdr:rowOff>119152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135679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9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37154</xdr:rowOff>
    </xdr:from>
    <xdr:to>
      <xdr:col>85</xdr:col>
      <xdr:colOff>127000</xdr:colOff>
      <xdr:row>98</xdr:row>
      <xdr:rowOff>80367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9254"/>
          <a:ext cx="8382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37154</xdr:rowOff>
    </xdr:from>
    <xdr:to>
      <xdr:col>81</xdr:col>
      <xdr:colOff>50800</xdr:colOff>
      <xdr:row>98</xdr:row>
      <xdr:rowOff>47530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9254"/>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47530</xdr:rowOff>
    </xdr:from>
    <xdr:to>
      <xdr:col>76</xdr:col>
      <xdr:colOff>114300</xdr:colOff>
      <xdr:row>98</xdr:row>
      <xdr:rowOff>69514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49630"/>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69514</xdr:rowOff>
    </xdr:from>
    <xdr:to>
      <xdr:col>71</xdr:col>
      <xdr:colOff>177800</xdr:colOff>
      <xdr:row>98</xdr:row>
      <xdr:rowOff>87717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1614"/>
          <a:ext cx="889000" cy="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29567</xdr:rowOff>
    </xdr:from>
    <xdr:to>
      <xdr:col>85</xdr:col>
      <xdr:colOff>177800</xdr:colOff>
      <xdr:row>98</xdr:row>
      <xdr:rowOff>131167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157804</xdr:rowOff>
    </xdr:from>
    <xdr:to>
      <xdr:col>81</xdr:col>
      <xdr:colOff>101600</xdr:colOff>
      <xdr:row>98</xdr:row>
      <xdr:rowOff>87954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79081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168180</xdr:rowOff>
    </xdr:from>
    <xdr:to>
      <xdr:col>76</xdr:col>
      <xdr:colOff>165100</xdr:colOff>
      <xdr:row>98</xdr:row>
      <xdr:rowOff>98330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114857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7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18714</xdr:rowOff>
    </xdr:from>
    <xdr:to>
      <xdr:col>72</xdr:col>
      <xdr:colOff>38100</xdr:colOff>
      <xdr:row>98</xdr:row>
      <xdr:rowOff>120314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136841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36917</xdr:rowOff>
    </xdr:from>
    <xdr:to>
      <xdr:col>67</xdr:col>
      <xdr:colOff>101600</xdr:colOff>
      <xdr:row>98</xdr:row>
      <xdr:rowOff>138517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129644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152616</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67716"/>
          <a:ext cx="8382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101816</xdr:rowOff>
    </xdr:from>
    <xdr:to>
      <xdr:col>116</xdr:col>
      <xdr:colOff>114300</xdr:colOff>
      <xdr:row>39</xdr:row>
      <xdr:rowOff>31966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38524</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19136</xdr:rowOff>
    </xdr:from>
    <xdr:to>
      <xdr:col>116</xdr:col>
      <xdr:colOff>63500</xdr:colOff>
      <xdr:row>59</xdr:row>
      <xdr:rowOff>19631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34686"/>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19631</xdr:rowOff>
    </xdr:from>
    <xdr:to>
      <xdr:col>111</xdr:col>
      <xdr:colOff>177800</xdr:colOff>
      <xdr:row>59</xdr:row>
      <xdr:rowOff>20196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35181"/>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20196</xdr:rowOff>
    </xdr:from>
    <xdr:to>
      <xdr:col>107</xdr:col>
      <xdr:colOff>50800</xdr:colOff>
      <xdr:row>59</xdr:row>
      <xdr:rowOff>20363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5746"/>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20363</xdr:rowOff>
    </xdr:from>
    <xdr:to>
      <xdr:col>102</xdr:col>
      <xdr:colOff>114300</xdr:colOff>
      <xdr:row>59</xdr:row>
      <xdr:rowOff>20493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591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139786</xdr:rowOff>
    </xdr:from>
    <xdr:to>
      <xdr:col>116</xdr:col>
      <xdr:colOff>114300</xdr:colOff>
      <xdr:row>59</xdr:row>
      <xdr:rowOff>69936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140281</xdr:rowOff>
    </xdr:from>
    <xdr:to>
      <xdr:col>112</xdr:col>
      <xdr:colOff>38100</xdr:colOff>
      <xdr:row>59</xdr:row>
      <xdr:rowOff>70431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61558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140846</xdr:rowOff>
    </xdr:from>
    <xdr:to>
      <xdr:col>107</xdr:col>
      <xdr:colOff>101600</xdr:colOff>
      <xdr:row>59</xdr:row>
      <xdr:rowOff>70996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62123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141013</xdr:rowOff>
    </xdr:from>
    <xdr:to>
      <xdr:col>102</xdr:col>
      <xdr:colOff>165100</xdr:colOff>
      <xdr:row>59</xdr:row>
      <xdr:rowOff>71163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62290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141143</xdr:rowOff>
    </xdr:from>
    <xdr:to>
      <xdr:col>98</xdr:col>
      <xdr:colOff>38100</xdr:colOff>
      <xdr:row>59</xdr:row>
      <xdr:rowOff>71293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62420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19495</xdr:rowOff>
    </xdr:from>
    <xdr:to>
      <xdr:col>116</xdr:col>
      <xdr:colOff>63500</xdr:colOff>
      <xdr:row>78</xdr:row>
      <xdr:rowOff>33124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92595"/>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149609</xdr:rowOff>
    </xdr:from>
    <xdr:to>
      <xdr:col>111</xdr:col>
      <xdr:colOff>177800</xdr:colOff>
      <xdr:row>78</xdr:row>
      <xdr:rowOff>19495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51259"/>
          <a:ext cx="889000" cy="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149609</xdr:rowOff>
    </xdr:from>
    <xdr:to>
      <xdr:col>107</xdr:col>
      <xdr:colOff>50800</xdr:colOff>
      <xdr:row>78</xdr:row>
      <xdr:rowOff>37912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51259"/>
          <a:ext cx="889000" cy="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16306</xdr:rowOff>
    </xdr:from>
    <xdr:to>
      <xdr:col>102</xdr:col>
      <xdr:colOff>114300</xdr:colOff>
      <xdr:row>78</xdr:row>
      <xdr:rowOff>37912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89406"/>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153774</xdr:rowOff>
    </xdr:from>
    <xdr:to>
      <xdr:col>116</xdr:col>
      <xdr:colOff>114300</xdr:colOff>
      <xdr:row>78</xdr:row>
      <xdr:rowOff>83924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68701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140145</xdr:rowOff>
    </xdr:from>
    <xdr:to>
      <xdr:col>112</xdr:col>
      <xdr:colOff>38100</xdr:colOff>
      <xdr:row>78</xdr:row>
      <xdr:rowOff>70295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61422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98809</xdr:rowOff>
    </xdr:from>
    <xdr:to>
      <xdr:col>107</xdr:col>
      <xdr:colOff>101600</xdr:colOff>
      <xdr:row>78</xdr:row>
      <xdr:rowOff>28959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20086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158562</xdr:rowOff>
    </xdr:from>
    <xdr:to>
      <xdr:col>102</xdr:col>
      <xdr:colOff>165100</xdr:colOff>
      <xdr:row>78</xdr:row>
      <xdr:rowOff>88712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79839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136956</xdr:rowOff>
    </xdr:from>
    <xdr:to>
      <xdr:col>98</xdr:col>
      <xdr:colOff>38100</xdr:colOff>
      <xdr:row>78</xdr:row>
      <xdr:rowOff>67106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58233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歳出決算総額における住民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1,231,967</a:t>
          </a:r>
          <a:r>
            <a:rPr kumimoji="1" lang="ja-JP" altLang="en-US" sz="800">
              <a:latin typeface="ＭＳ Ｐゴシック" panose="020B0600070205080204" pitchFamily="50" charset="-128"/>
              <a:ea typeface="ＭＳ Ｐゴシック" panose="020B0600070205080204" pitchFamily="50" charset="-128"/>
            </a:rPr>
            <a:t>円である。</a:t>
          </a:r>
        </a:p>
        <a:p>
          <a:r>
            <a:rPr kumimoji="1" lang="ja-JP" altLang="en-US" sz="800">
              <a:latin typeface="ＭＳ Ｐゴシック" panose="020B0600070205080204" pitchFamily="50" charset="-128"/>
              <a:ea typeface="ＭＳ Ｐゴシック" panose="020B0600070205080204" pitchFamily="50" charset="-128"/>
            </a:rPr>
            <a:t>人件費：住民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208,803</a:t>
          </a:r>
          <a:r>
            <a:rPr kumimoji="1" lang="ja-JP" altLang="en-US" sz="800">
              <a:latin typeface="ＭＳ Ｐゴシック" panose="020B0600070205080204" pitchFamily="50" charset="-128"/>
              <a:ea typeface="ＭＳ Ｐゴシック" panose="020B0600070205080204" pitchFamily="50" charset="-128"/>
            </a:rPr>
            <a:t>円であり、人件費自体の増加と人口減少により前年度より増となっている。</a:t>
          </a:r>
        </a:p>
        <a:p>
          <a:r>
            <a:rPr kumimoji="1" lang="ja-JP" altLang="en-US" sz="800">
              <a:latin typeface="ＭＳ Ｐゴシック" panose="020B0600070205080204" pitchFamily="50" charset="-128"/>
              <a:ea typeface="ＭＳ Ｐゴシック" panose="020B0600070205080204" pitchFamily="50" charset="-128"/>
            </a:rPr>
            <a:t>物件費：住民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305,134</a:t>
          </a:r>
          <a:r>
            <a:rPr kumimoji="1" lang="ja-JP" altLang="en-US" sz="800">
              <a:latin typeface="ＭＳ Ｐゴシック" panose="020B0600070205080204" pitchFamily="50" charset="-128"/>
              <a:ea typeface="ＭＳ Ｐゴシック" panose="020B0600070205080204" pitchFamily="50" charset="-128"/>
            </a:rPr>
            <a:t>円であり、主に公共施設の光熱水費及び燃料費の増加により住民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人当たりのコストは前年度より増となっている。</a:t>
          </a:r>
        </a:p>
        <a:p>
          <a:r>
            <a:rPr kumimoji="1" lang="ja-JP" altLang="en-US" sz="800">
              <a:latin typeface="ＭＳ Ｐゴシック" panose="020B0600070205080204" pitchFamily="50" charset="-128"/>
              <a:ea typeface="ＭＳ Ｐゴシック" panose="020B0600070205080204" pitchFamily="50" charset="-128"/>
            </a:rPr>
            <a:t>扶助費：住民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51,567</a:t>
          </a:r>
          <a:r>
            <a:rPr kumimoji="1" lang="ja-JP" altLang="en-US" sz="800">
              <a:latin typeface="ＭＳ Ｐゴシック" panose="020B0600070205080204" pitchFamily="50" charset="-128"/>
              <a:ea typeface="ＭＳ Ｐゴシック" panose="020B0600070205080204" pitchFamily="50" charset="-128"/>
            </a:rPr>
            <a:t>円であり、子育て世帯への臨時特別給付金事業等の終了により減となっている。</a:t>
          </a:r>
        </a:p>
        <a:p>
          <a:r>
            <a:rPr kumimoji="1" lang="ja-JP" altLang="en-US" sz="800">
              <a:latin typeface="ＭＳ Ｐゴシック" panose="020B0600070205080204" pitchFamily="50" charset="-128"/>
              <a:ea typeface="ＭＳ Ｐゴシック" panose="020B0600070205080204" pitchFamily="50" charset="-128"/>
            </a:rPr>
            <a:t>補助費等：住民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321,075</a:t>
          </a:r>
          <a:r>
            <a:rPr kumimoji="1" lang="ja-JP" altLang="en-US" sz="800">
              <a:latin typeface="ＭＳ Ｐゴシック" panose="020B0600070205080204" pitchFamily="50" charset="-128"/>
              <a:ea typeface="ＭＳ Ｐゴシック" panose="020B0600070205080204" pitchFamily="50" charset="-128"/>
            </a:rPr>
            <a:t>円であり、新型コロナウイルス関連の補助事業として低コスト技術等導入支援事業や大潟村暮らし応援商品券事業の実施により増となっている。類似団体内や全国平均、県平均と比較しても高い水準にあるのは、環境保全型農業直接支援対策事業等の農林水産業費関連の補助金が多額であることが要因となっている。</a:t>
          </a:r>
        </a:p>
        <a:p>
          <a:r>
            <a:rPr kumimoji="1" lang="ja-JP" altLang="en-US" sz="800">
              <a:latin typeface="ＭＳ Ｐゴシック" panose="020B0600070205080204" pitchFamily="50" charset="-128"/>
              <a:ea typeface="ＭＳ Ｐゴシック" panose="020B0600070205080204" pitchFamily="50" charset="-128"/>
            </a:rPr>
            <a:t>普通建設事業費：住民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92,847</a:t>
          </a:r>
          <a:r>
            <a:rPr kumimoji="1" lang="ja-JP" altLang="en-US" sz="800">
              <a:latin typeface="ＭＳ Ｐゴシック" panose="020B0600070205080204" pitchFamily="50" charset="-128"/>
              <a:ea typeface="ＭＳ Ｐゴシック" panose="020B0600070205080204" pitchFamily="50" charset="-128"/>
            </a:rPr>
            <a:t>円であり、予算規模が小さいため大規模事業の実施年度により増減割合が大きい。令和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年度に実施したコメ・コメ加工品輸出拡大緊急対策整備事業の終了により、対前年度事業費が大幅に減となっている。</a:t>
          </a:r>
        </a:p>
        <a:p>
          <a:r>
            <a:rPr kumimoji="1" lang="ja-JP" altLang="en-US" sz="800">
              <a:latin typeface="ＭＳ Ｐゴシック" panose="020B0600070205080204" pitchFamily="50" charset="-128"/>
              <a:ea typeface="ＭＳ Ｐゴシック" panose="020B0600070205080204" pitchFamily="50" charset="-128"/>
            </a:rPr>
            <a:t>公債費：住民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113,977</a:t>
          </a:r>
          <a:r>
            <a:rPr kumimoji="1" lang="ja-JP" altLang="en-US" sz="800">
              <a:latin typeface="ＭＳ Ｐゴシック" panose="020B0600070205080204" pitchFamily="50" charset="-128"/>
              <a:ea typeface="ＭＳ Ｐゴシック" panose="020B0600070205080204" pitchFamily="50" charset="-128"/>
            </a:rPr>
            <a:t>円であり、地方債残高の逓減により公債費は前年より減となっているが、人口減少により住民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人当たりのコストは前年度より増となっている。</a:t>
          </a:r>
        </a:p>
        <a:p>
          <a:r>
            <a:rPr kumimoji="1" lang="ja-JP" altLang="en-US" sz="800">
              <a:latin typeface="ＭＳ Ｐゴシック" panose="020B0600070205080204" pitchFamily="50" charset="-128"/>
              <a:ea typeface="ＭＳ Ｐゴシック" panose="020B0600070205080204" pitchFamily="50" charset="-128"/>
            </a:rPr>
            <a:t>積立金：住民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人当たりのコストは</a:t>
          </a:r>
          <a:r>
            <a:rPr kumimoji="1" lang="en-US" altLang="ja-JP" sz="800">
              <a:latin typeface="ＭＳ Ｐゴシック" panose="020B0600070205080204" pitchFamily="50" charset="-128"/>
              <a:ea typeface="ＭＳ Ｐゴシック" panose="020B0600070205080204" pitchFamily="50" charset="-128"/>
            </a:rPr>
            <a:t>64,888</a:t>
          </a:r>
          <a:r>
            <a:rPr kumimoji="1" lang="ja-JP" altLang="en-US" sz="800">
              <a:latin typeface="ＭＳ Ｐゴシック" panose="020B0600070205080204" pitchFamily="50" charset="-128"/>
              <a:ea typeface="ＭＳ Ｐゴシック" panose="020B0600070205080204" pitchFamily="50" charset="-128"/>
            </a:rPr>
            <a:t>円である。近年はふるさと応援寄附金の増加に伴い、ふるさと応援基金への積立金が増加していたものの、前年度に実施していた財政調整基金や減債基金への積み増しがなかったことから住民</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人当たりコストは減となっている。</a:t>
          </a:r>
        </a:p>
        <a:p>
          <a:r>
            <a:rPr kumimoji="1" lang="ja-JP" altLang="en-US" sz="800">
              <a:latin typeface="ＭＳ Ｐゴシック" panose="020B0600070205080204" pitchFamily="50" charset="-128"/>
              <a:ea typeface="ＭＳ Ｐゴシック" panose="020B0600070205080204" pitchFamily="50" charset="-128"/>
            </a:rPr>
            <a:t>今後は、各事業の意義、成果、継続性、生産性を考慮し、経営感覚を強く意識して事務事業の見直しを行い、行政の効率化とコスト削減に取り組む。ｚ</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
2,991
170.11
3,901,563
3,708,220
188,326
2,305,439
3,012,873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157359</xdr:rowOff>
    </xdr:from>
    <xdr:to>
      <xdr:col>24</xdr:col>
      <xdr:colOff>63500</xdr:colOff>
      <xdr:row>37</xdr:row>
      <xdr:rowOff>2330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29559"/>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2330</xdr:rowOff>
    </xdr:from>
    <xdr:to>
      <xdr:col>19</xdr:col>
      <xdr:colOff>177800</xdr:colOff>
      <xdr:row>37</xdr:row>
      <xdr:rowOff>4254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5980"/>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166980</xdr:rowOff>
    </xdr:from>
    <xdr:to>
      <xdr:col>15</xdr:col>
      <xdr:colOff>50800</xdr:colOff>
      <xdr:row>37</xdr:row>
      <xdr:rowOff>4254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918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166980</xdr:rowOff>
    </xdr:from>
    <xdr:to>
      <xdr:col>10</xdr:col>
      <xdr:colOff>114300</xdr:colOff>
      <xdr:row>36</xdr:row>
      <xdr:rowOff>169951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918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106559</xdr:rowOff>
    </xdr:from>
    <xdr:to>
      <xdr:col>24</xdr:col>
      <xdr:colOff>114300</xdr:colOff>
      <xdr:row>37</xdr:row>
      <xdr:rowOff>36709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129436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122980</xdr:rowOff>
    </xdr:from>
    <xdr:to>
      <xdr:col>20</xdr:col>
      <xdr:colOff>38100</xdr:colOff>
      <xdr:row>37</xdr:row>
      <xdr:rowOff>53130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124904</xdr:rowOff>
    </xdr:from>
    <xdr:to>
      <xdr:col>15</xdr:col>
      <xdr:colOff>101600</xdr:colOff>
      <xdr:row>37</xdr:row>
      <xdr:rowOff>55054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71581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116180</xdr:rowOff>
    </xdr:from>
    <xdr:to>
      <xdr:col>10</xdr:col>
      <xdr:colOff>165100</xdr:colOff>
      <xdr:row>37</xdr:row>
      <xdr:rowOff>46330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62857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119151</xdr:rowOff>
    </xdr:from>
    <xdr:to>
      <xdr:col>6</xdr:col>
      <xdr:colOff>38100</xdr:colOff>
      <xdr:row>37</xdr:row>
      <xdr:rowOff>49301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65828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158511</xdr:rowOff>
    </xdr:from>
    <xdr:to>
      <xdr:col>24</xdr:col>
      <xdr:colOff>63500</xdr:colOff>
      <xdr:row>58</xdr:row>
      <xdr:rowOff>8954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1161"/>
          <a:ext cx="8382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100619</xdr:rowOff>
    </xdr:from>
    <xdr:to>
      <xdr:col>19</xdr:col>
      <xdr:colOff>177800</xdr:colOff>
      <xdr:row>57</xdr:row>
      <xdr:rowOff>158511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73269"/>
          <a:ext cx="889000" cy="5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100619</xdr:rowOff>
    </xdr:from>
    <xdr:to>
      <xdr:col>15</xdr:col>
      <xdr:colOff>50800</xdr:colOff>
      <xdr:row>58</xdr:row>
      <xdr:rowOff>40403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73269"/>
          <a:ext cx="889000" cy="1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40403</xdr:rowOff>
    </xdr:from>
    <xdr:to>
      <xdr:col>10</xdr:col>
      <xdr:colOff>114300</xdr:colOff>
      <xdr:row>58</xdr:row>
      <xdr:rowOff>50918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450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129604</xdr:rowOff>
    </xdr:from>
    <xdr:to>
      <xdr:col>24</xdr:col>
      <xdr:colOff>114300</xdr:colOff>
      <xdr:row>58</xdr:row>
      <xdr:rowOff>59754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44531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107711</xdr:rowOff>
    </xdr:from>
    <xdr:to>
      <xdr:col>20</xdr:col>
      <xdr:colOff>38100</xdr:colOff>
      <xdr:row>58</xdr:row>
      <xdr:rowOff>37861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28988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49819</xdr:rowOff>
    </xdr:from>
    <xdr:to>
      <xdr:col>15</xdr:col>
      <xdr:colOff>101600</xdr:colOff>
      <xdr:row>57</xdr:row>
      <xdr:rowOff>151419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142546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161053</xdr:rowOff>
    </xdr:from>
    <xdr:to>
      <xdr:col>10</xdr:col>
      <xdr:colOff>165100</xdr:colOff>
      <xdr:row>58</xdr:row>
      <xdr:rowOff>91203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82330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2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xdr:rowOff>
    </xdr:from>
    <xdr:to>
      <xdr:col>6</xdr:col>
      <xdr:colOff>38100</xdr:colOff>
      <xdr:row>58</xdr:row>
      <xdr:rowOff>101718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92845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3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147842</xdr:rowOff>
    </xdr:from>
    <xdr:to>
      <xdr:col>24</xdr:col>
      <xdr:colOff>63500</xdr:colOff>
      <xdr:row>78</xdr:row>
      <xdr:rowOff>38874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49492"/>
          <a:ext cx="838200" cy="6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38874</xdr:rowOff>
    </xdr:from>
    <xdr:to>
      <xdr:col>19</xdr:col>
      <xdr:colOff>177800</xdr:colOff>
      <xdr:row>78</xdr:row>
      <xdr:rowOff>83344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11974"/>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83344</xdr:rowOff>
    </xdr:from>
    <xdr:to>
      <xdr:col>15</xdr:col>
      <xdr:colOff>50800</xdr:colOff>
      <xdr:row>78</xdr:row>
      <xdr:rowOff>83609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56444"/>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53282</xdr:rowOff>
    </xdr:from>
    <xdr:to>
      <xdr:col>10</xdr:col>
      <xdr:colOff>114300</xdr:colOff>
      <xdr:row>78</xdr:row>
      <xdr:rowOff>83609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26382"/>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97042</xdr:rowOff>
    </xdr:from>
    <xdr:to>
      <xdr:col>24</xdr:col>
      <xdr:colOff>114300</xdr:colOff>
      <xdr:row>78</xdr:row>
      <xdr:rowOff>27192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75469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159524</xdr:rowOff>
    </xdr:from>
    <xdr:to>
      <xdr:col>20</xdr:col>
      <xdr:colOff>38100</xdr:colOff>
      <xdr:row>78</xdr:row>
      <xdr:rowOff>89674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80801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32544</xdr:rowOff>
    </xdr:from>
    <xdr:to>
      <xdr:col>15</xdr:col>
      <xdr:colOff>101600</xdr:colOff>
      <xdr:row>78</xdr:row>
      <xdr:rowOff>134144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125271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9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32809</xdr:rowOff>
    </xdr:from>
    <xdr:to>
      <xdr:col>10</xdr:col>
      <xdr:colOff>165100</xdr:colOff>
      <xdr:row>78</xdr:row>
      <xdr:rowOff>134409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125536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2482</xdr:rowOff>
    </xdr:from>
    <xdr:to>
      <xdr:col>6</xdr:col>
      <xdr:colOff>38100</xdr:colOff>
      <xdr:row>78</xdr:row>
      <xdr:rowOff>104082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95209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6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149318</xdr:rowOff>
    </xdr:from>
    <xdr:to>
      <xdr:col>24</xdr:col>
      <xdr:colOff>63500</xdr:colOff>
      <xdr:row>97</xdr:row>
      <xdr:rowOff>158628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9968"/>
          <a:ext cx="8382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158628</xdr:rowOff>
    </xdr:from>
    <xdr:to>
      <xdr:col>19</xdr:col>
      <xdr:colOff>177800</xdr:colOff>
      <xdr:row>97</xdr:row>
      <xdr:rowOff>159297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9278"/>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159297</xdr:rowOff>
    </xdr:from>
    <xdr:to>
      <xdr:col>15</xdr:col>
      <xdr:colOff>50800</xdr:colOff>
      <xdr:row>98</xdr:row>
      <xdr:rowOff>34579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9947"/>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34579</xdr:rowOff>
    </xdr:from>
    <xdr:to>
      <xdr:col>10</xdr:col>
      <xdr:colOff>114300</xdr:colOff>
      <xdr:row>98</xdr:row>
      <xdr:rowOff>40954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36679"/>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98518</xdr:rowOff>
    </xdr:from>
    <xdr:to>
      <xdr:col>24</xdr:col>
      <xdr:colOff>114300</xdr:colOff>
      <xdr:row>98</xdr:row>
      <xdr:rowOff>28668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76945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107828</xdr:rowOff>
    </xdr:from>
    <xdr:to>
      <xdr:col>20</xdr:col>
      <xdr:colOff>38100</xdr:colOff>
      <xdr:row>98</xdr:row>
      <xdr:rowOff>37978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29105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3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108497</xdr:rowOff>
    </xdr:from>
    <xdr:to>
      <xdr:col>15</xdr:col>
      <xdr:colOff>101600</xdr:colOff>
      <xdr:row>98</xdr:row>
      <xdr:rowOff>38647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155229</xdr:rowOff>
    </xdr:from>
    <xdr:to>
      <xdr:col>10</xdr:col>
      <xdr:colOff>165100</xdr:colOff>
      <xdr:row>98</xdr:row>
      <xdr:rowOff>85379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76506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161604</xdr:rowOff>
    </xdr:from>
    <xdr:to>
      <xdr:col>6</xdr:col>
      <xdr:colOff>38100</xdr:colOff>
      <xdr:row>98</xdr:row>
      <xdr:rowOff>91754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82881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39537</xdr:rowOff>
    </xdr:from>
    <xdr:to>
      <xdr:col>55</xdr:col>
      <xdr:colOff>0</xdr:colOff>
      <xdr:row>58</xdr:row>
      <xdr:rowOff>42759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12187"/>
          <a:ext cx="838200" cy="17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39537</xdr:rowOff>
    </xdr:from>
    <xdr:to>
      <xdr:col>50</xdr:col>
      <xdr:colOff>114300</xdr:colOff>
      <xdr:row>58</xdr:row>
      <xdr:rowOff>61986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12187"/>
          <a:ext cx="889000" cy="1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61986</xdr:rowOff>
    </xdr:from>
    <xdr:to>
      <xdr:col>45</xdr:col>
      <xdr:colOff>177800</xdr:colOff>
      <xdr:row>58</xdr:row>
      <xdr:rowOff>78105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6086"/>
          <a:ext cx="889000" cy="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21775</xdr:rowOff>
    </xdr:from>
    <xdr:to>
      <xdr:col>41</xdr:col>
      <xdr:colOff>50800</xdr:colOff>
      <xdr:row>58</xdr:row>
      <xdr:rowOff>78105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5875"/>
          <a:ext cx="8890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163409</xdr:rowOff>
    </xdr:from>
    <xdr:to>
      <xdr:col>55</xdr:col>
      <xdr:colOff>50800</xdr:colOff>
      <xdr:row>58</xdr:row>
      <xdr:rowOff>93559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122786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160187</xdr:rowOff>
    </xdr:from>
    <xdr:to>
      <xdr:col>50</xdr:col>
      <xdr:colOff>165100</xdr:colOff>
      <xdr:row>57</xdr:row>
      <xdr:rowOff>90337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106864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3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11186</xdr:rowOff>
    </xdr:from>
    <xdr:to>
      <xdr:col>46</xdr:col>
      <xdr:colOff>38100</xdr:colOff>
      <xdr:row>58</xdr:row>
      <xdr:rowOff>112786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129313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3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27305</xdr:rowOff>
    </xdr:from>
    <xdr:to>
      <xdr:col>41</xdr:col>
      <xdr:colOff>101600</xdr:colOff>
      <xdr:row>58</xdr:row>
      <xdr:rowOff>128905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120032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6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142425</xdr:rowOff>
    </xdr:from>
    <xdr:to>
      <xdr:col>36</xdr:col>
      <xdr:colOff>165100</xdr:colOff>
      <xdr:row>58</xdr:row>
      <xdr:rowOff>72575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89102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9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127160</xdr:rowOff>
    </xdr:from>
    <xdr:to>
      <xdr:col>55</xdr:col>
      <xdr:colOff>0</xdr:colOff>
      <xdr:row>77</xdr:row>
      <xdr:rowOff>148780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28810"/>
          <a:ext cx="8382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81508</xdr:rowOff>
    </xdr:from>
    <xdr:to>
      <xdr:col>50</xdr:col>
      <xdr:colOff>114300</xdr:colOff>
      <xdr:row>77</xdr:row>
      <xdr:rowOff>148780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83158"/>
          <a:ext cx="8890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81508</xdr:rowOff>
    </xdr:from>
    <xdr:to>
      <xdr:col>45</xdr:col>
      <xdr:colOff>177800</xdr:colOff>
      <xdr:row>78</xdr:row>
      <xdr:rowOff>60522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83158"/>
          <a:ext cx="889000" cy="1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60522</xdr:rowOff>
    </xdr:from>
    <xdr:to>
      <xdr:col>41</xdr:col>
      <xdr:colOff>50800</xdr:colOff>
      <xdr:row>78</xdr:row>
      <xdr:rowOff>61139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3362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76360</xdr:rowOff>
    </xdr:from>
    <xdr:to>
      <xdr:col>55</xdr:col>
      <xdr:colOff>50800</xdr:colOff>
      <xdr:row>78</xdr:row>
      <xdr:rowOff>6510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99237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97980</xdr:rowOff>
    </xdr:from>
    <xdr:to>
      <xdr:col>50</xdr:col>
      <xdr:colOff>165100</xdr:colOff>
      <xdr:row>78</xdr:row>
      <xdr:rowOff>28130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44657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7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30708</xdr:rowOff>
    </xdr:from>
    <xdr:to>
      <xdr:col>46</xdr:col>
      <xdr:colOff>38100</xdr:colOff>
      <xdr:row>77</xdr:row>
      <xdr:rowOff>132308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148835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9722</xdr:rowOff>
    </xdr:from>
    <xdr:to>
      <xdr:col>41</xdr:col>
      <xdr:colOff>101600</xdr:colOff>
      <xdr:row>78</xdr:row>
      <xdr:rowOff>111322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102449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10339</xdr:rowOff>
    </xdr:from>
    <xdr:to>
      <xdr:col>36</xdr:col>
      <xdr:colOff>165100</xdr:colOff>
      <xdr:row>78</xdr:row>
      <xdr:rowOff>111939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103066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88463</xdr:rowOff>
    </xdr:from>
    <xdr:to>
      <xdr:col>55</xdr:col>
      <xdr:colOff>0</xdr:colOff>
      <xdr:row>98</xdr:row>
      <xdr:rowOff>107848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90563"/>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107848</xdr:rowOff>
    </xdr:from>
    <xdr:to>
      <xdr:col>50</xdr:col>
      <xdr:colOff>114300</xdr:colOff>
      <xdr:row>98</xdr:row>
      <xdr:rowOff>165409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09948"/>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165409</xdr:rowOff>
    </xdr:from>
    <xdr:to>
      <xdr:col>45</xdr:col>
      <xdr:colOff>177800</xdr:colOff>
      <xdr:row>99</xdr:row>
      <xdr:rowOff>15756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67509"/>
          <a:ext cx="889000" cy="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15756</xdr:rowOff>
    </xdr:from>
    <xdr:to>
      <xdr:col>41</xdr:col>
      <xdr:colOff>50800</xdr:colOff>
      <xdr:row>99</xdr:row>
      <xdr:rowOff>22417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89306"/>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37663</xdr:rowOff>
    </xdr:from>
    <xdr:to>
      <xdr:col>55</xdr:col>
      <xdr:colOff>50800</xdr:colOff>
      <xdr:row>98</xdr:row>
      <xdr:rowOff>139263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124040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57048</xdr:rowOff>
    </xdr:from>
    <xdr:to>
      <xdr:col>50</xdr:col>
      <xdr:colOff>165100</xdr:colOff>
      <xdr:row>98</xdr:row>
      <xdr:rowOff>158648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149775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114609</xdr:rowOff>
    </xdr:from>
    <xdr:to>
      <xdr:col>46</xdr:col>
      <xdr:colOff>38100</xdr:colOff>
      <xdr:row>99</xdr:row>
      <xdr:rowOff>44759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35886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136406</xdr:rowOff>
    </xdr:from>
    <xdr:to>
      <xdr:col>41</xdr:col>
      <xdr:colOff>101600</xdr:colOff>
      <xdr:row>99</xdr:row>
      <xdr:rowOff>66556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57683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143067</xdr:rowOff>
    </xdr:from>
    <xdr:to>
      <xdr:col>36</xdr:col>
      <xdr:colOff>165100</xdr:colOff>
      <xdr:row>99</xdr:row>
      <xdr:rowOff>73217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64344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15742</xdr:rowOff>
    </xdr:from>
    <xdr:to>
      <xdr:col>85</xdr:col>
      <xdr:colOff>127000</xdr:colOff>
      <xdr:row>38</xdr:row>
      <xdr:rowOff>27478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30842"/>
          <a:ext cx="8382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156594</xdr:rowOff>
    </xdr:from>
    <xdr:to>
      <xdr:col>81</xdr:col>
      <xdr:colOff>50800</xdr:colOff>
      <xdr:row>38</xdr:row>
      <xdr:rowOff>27478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00244"/>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156594</xdr:rowOff>
    </xdr:from>
    <xdr:to>
      <xdr:col>76</xdr:col>
      <xdr:colOff>114300</xdr:colOff>
      <xdr:row>38</xdr:row>
      <xdr:rowOff>29366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0244"/>
          <a:ext cx="889000" cy="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25243</xdr:rowOff>
    </xdr:from>
    <xdr:to>
      <xdr:col>71</xdr:col>
      <xdr:colOff>177800</xdr:colOff>
      <xdr:row>38</xdr:row>
      <xdr:rowOff>29366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40343"/>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136392</xdr:rowOff>
    </xdr:from>
    <xdr:to>
      <xdr:col>85</xdr:col>
      <xdr:colOff>177800</xdr:colOff>
      <xdr:row>38</xdr:row>
      <xdr:rowOff>66542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148128</xdr:rowOff>
    </xdr:from>
    <xdr:to>
      <xdr:col>81</xdr:col>
      <xdr:colOff>101600</xdr:colOff>
      <xdr:row>38</xdr:row>
      <xdr:rowOff>78278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69405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105794</xdr:rowOff>
    </xdr:from>
    <xdr:to>
      <xdr:col>76</xdr:col>
      <xdr:colOff>165100</xdr:colOff>
      <xdr:row>38</xdr:row>
      <xdr:rowOff>35944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27071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150016</xdr:rowOff>
    </xdr:from>
    <xdr:to>
      <xdr:col>72</xdr:col>
      <xdr:colOff>38100</xdr:colOff>
      <xdr:row>38</xdr:row>
      <xdr:rowOff>80166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145892</xdr:rowOff>
    </xdr:from>
    <xdr:to>
      <xdr:col>67</xdr:col>
      <xdr:colOff>101600</xdr:colOff>
      <xdr:row>38</xdr:row>
      <xdr:rowOff>76042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67170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135276</xdr:rowOff>
    </xdr:from>
    <xdr:to>
      <xdr:col>85</xdr:col>
      <xdr:colOff>127000</xdr:colOff>
      <xdr:row>57</xdr:row>
      <xdr:rowOff>161565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07926"/>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135276</xdr:rowOff>
    </xdr:from>
    <xdr:to>
      <xdr:col>81</xdr:col>
      <xdr:colOff>50800</xdr:colOff>
      <xdr:row>57</xdr:row>
      <xdr:rowOff>152370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7926"/>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125363</xdr:rowOff>
    </xdr:from>
    <xdr:to>
      <xdr:col>76</xdr:col>
      <xdr:colOff>114300</xdr:colOff>
      <xdr:row>57</xdr:row>
      <xdr:rowOff>152370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98013"/>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89597</xdr:rowOff>
    </xdr:from>
    <xdr:to>
      <xdr:col>71</xdr:col>
      <xdr:colOff>177800</xdr:colOff>
      <xdr:row>57</xdr:row>
      <xdr:rowOff>125363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62247"/>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110765</xdr:rowOff>
    </xdr:from>
    <xdr:to>
      <xdr:col>85</xdr:col>
      <xdr:colOff>177800</xdr:colOff>
      <xdr:row>58</xdr:row>
      <xdr:rowOff>40915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89192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6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84476</xdr:rowOff>
    </xdr:from>
    <xdr:to>
      <xdr:col>81</xdr:col>
      <xdr:colOff>101600</xdr:colOff>
      <xdr:row>58</xdr:row>
      <xdr:rowOff>14626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5753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4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101570</xdr:rowOff>
    </xdr:from>
    <xdr:to>
      <xdr:col>76</xdr:col>
      <xdr:colOff>165100</xdr:colOff>
      <xdr:row>58</xdr:row>
      <xdr:rowOff>31720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22847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6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74563</xdr:rowOff>
    </xdr:from>
    <xdr:to>
      <xdr:col>72</xdr:col>
      <xdr:colOff>38100</xdr:colOff>
      <xdr:row>58</xdr:row>
      <xdr:rowOff>4713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21240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2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38797</xdr:rowOff>
    </xdr:from>
    <xdr:to>
      <xdr:col>67</xdr:col>
      <xdr:colOff>101600</xdr:colOff>
      <xdr:row>57</xdr:row>
      <xdr:rowOff>140397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156924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39543</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4093"/>
          <a:ext cx="8382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160193</xdr:rowOff>
    </xdr:from>
    <xdr:to>
      <xdr:col>85</xdr:col>
      <xdr:colOff>177800</xdr:colOff>
      <xdr:row>79</xdr:row>
      <xdr:rowOff>90343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170224</xdr:rowOff>
    </xdr:from>
    <xdr:to>
      <xdr:col>85</xdr:col>
      <xdr:colOff>127000</xdr:colOff>
      <xdr:row>98</xdr:row>
      <xdr:rowOff>1457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0874"/>
          <a:ext cx="8382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116387</xdr:rowOff>
    </xdr:from>
    <xdr:to>
      <xdr:col>81</xdr:col>
      <xdr:colOff>50800</xdr:colOff>
      <xdr:row>98</xdr:row>
      <xdr:rowOff>1457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47037"/>
          <a:ext cx="889000" cy="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116387</xdr:rowOff>
    </xdr:from>
    <xdr:to>
      <xdr:col>76</xdr:col>
      <xdr:colOff>114300</xdr:colOff>
      <xdr:row>98</xdr:row>
      <xdr:rowOff>6183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47037"/>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68352</xdr:rowOff>
    </xdr:from>
    <xdr:to>
      <xdr:col>71</xdr:col>
      <xdr:colOff>177800</xdr:colOff>
      <xdr:row>98</xdr:row>
      <xdr:rowOff>6183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99002"/>
          <a:ext cx="8890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119424</xdr:rowOff>
    </xdr:from>
    <xdr:to>
      <xdr:col>85</xdr:col>
      <xdr:colOff>177800</xdr:colOff>
      <xdr:row>98</xdr:row>
      <xdr:rowOff>49574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97851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122107</xdr:rowOff>
    </xdr:from>
    <xdr:to>
      <xdr:col>81</xdr:col>
      <xdr:colOff>101600</xdr:colOff>
      <xdr:row>98</xdr:row>
      <xdr:rowOff>52257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43384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65587</xdr:rowOff>
    </xdr:from>
    <xdr:to>
      <xdr:col>76</xdr:col>
      <xdr:colOff>165100</xdr:colOff>
      <xdr:row>97</xdr:row>
      <xdr:rowOff>167187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158314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8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126833</xdr:rowOff>
    </xdr:from>
    <xdr:to>
      <xdr:col>72</xdr:col>
      <xdr:colOff>38100</xdr:colOff>
      <xdr:row>98</xdr:row>
      <xdr:rowOff>56983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48110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5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17552</xdr:rowOff>
    </xdr:from>
    <xdr:to>
      <xdr:col>67</xdr:col>
      <xdr:colOff>101600</xdr:colOff>
      <xdr:row>97</xdr:row>
      <xdr:rowOff>119152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135679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総務費：住民</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人当たりのコストが</a:t>
          </a:r>
          <a:r>
            <a:rPr kumimoji="1" lang="en-US" altLang="ja-JP" sz="900">
              <a:latin typeface="ＭＳ Ｐゴシック" panose="020B0600070205080204" pitchFamily="50" charset="-128"/>
              <a:ea typeface="ＭＳ Ｐゴシック" panose="020B0600070205080204" pitchFamily="50" charset="-128"/>
            </a:rPr>
            <a:t>271,582</a:t>
          </a:r>
          <a:r>
            <a:rPr kumimoji="1" lang="ja-JP" altLang="en-US" sz="900">
              <a:latin typeface="ＭＳ Ｐゴシック" panose="020B0600070205080204" pitchFamily="50" charset="-128"/>
              <a:ea typeface="ＭＳ Ｐゴシック" panose="020B0600070205080204" pitchFamily="50" charset="-128"/>
            </a:rPr>
            <a:t>円となっており、前年度に実施していた財政調整基金や減債基金への積み増しがなかったことから減となっている。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民生費：住民</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人当たりのコストが</a:t>
          </a:r>
          <a:r>
            <a:rPr kumimoji="1" lang="en-US" altLang="ja-JP" sz="900">
              <a:latin typeface="ＭＳ Ｐゴシック" panose="020B0600070205080204" pitchFamily="50" charset="-128"/>
              <a:ea typeface="ＭＳ Ｐゴシック" panose="020B0600070205080204" pitchFamily="50" charset="-128"/>
            </a:rPr>
            <a:t>190,007</a:t>
          </a:r>
          <a:r>
            <a:rPr kumimoji="1" lang="ja-JP" altLang="en-US" sz="900">
              <a:latin typeface="ＭＳ Ｐゴシック" panose="020B0600070205080204" pitchFamily="50" charset="-128"/>
              <a:ea typeface="ＭＳ Ｐゴシック" panose="020B0600070205080204" pitchFamily="50" charset="-128"/>
            </a:rPr>
            <a:t>円となっており、物価高騰対策として臨時的な事業を複数実施したことから増となっている。全国平均と比較して大潟村の高齢化率が比較的低いことから、類似団体と比べ福祉関係の扶助費や保健関係の給付費等が低い水準で推移している。</a:t>
          </a:r>
        </a:p>
        <a:p>
          <a:r>
            <a:rPr kumimoji="1" lang="ja-JP" altLang="en-US" sz="900">
              <a:latin typeface="ＭＳ Ｐゴシック" panose="020B0600070205080204" pitchFamily="50" charset="-128"/>
              <a:ea typeface="ＭＳ Ｐゴシック" panose="020B0600070205080204" pitchFamily="50" charset="-128"/>
            </a:rPr>
            <a:t>農林水産業費：住民</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人当たりのコストが</a:t>
          </a:r>
          <a:r>
            <a:rPr kumimoji="1" lang="en-US" altLang="ja-JP" sz="900">
              <a:latin typeface="ＭＳ Ｐゴシック" panose="020B0600070205080204" pitchFamily="50" charset="-128"/>
              <a:ea typeface="ＭＳ Ｐゴシック" panose="020B0600070205080204" pitchFamily="50" charset="-128"/>
            </a:rPr>
            <a:t>212,033</a:t>
          </a:r>
          <a:r>
            <a:rPr kumimoji="1" lang="ja-JP" altLang="en-US" sz="900">
              <a:latin typeface="ＭＳ Ｐゴシック" panose="020B0600070205080204" pitchFamily="50" charset="-128"/>
              <a:ea typeface="ＭＳ Ｐゴシック" panose="020B0600070205080204" pitchFamily="50" charset="-128"/>
            </a:rPr>
            <a:t>円となっており、コメ・コメ加工品輸出拡大緊急対策整備事業の終了により大幅な減となっている。農業分野は基幹産業であることから補助費が高い水準となっている。</a:t>
          </a:r>
        </a:p>
        <a:p>
          <a:r>
            <a:rPr kumimoji="1" lang="ja-JP" altLang="en-US" sz="900">
              <a:latin typeface="ＭＳ Ｐゴシック" panose="020B0600070205080204" pitchFamily="50" charset="-128"/>
              <a:ea typeface="ＭＳ Ｐゴシック" panose="020B0600070205080204" pitchFamily="50" charset="-128"/>
            </a:rPr>
            <a:t>教育費：</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人当たりのコストが</a:t>
          </a:r>
          <a:r>
            <a:rPr kumimoji="1" lang="en-US" altLang="ja-JP" sz="900">
              <a:latin typeface="ＭＳ Ｐゴシック" panose="020B0600070205080204" pitchFamily="50" charset="-128"/>
              <a:ea typeface="ＭＳ Ｐゴシック" panose="020B0600070205080204" pitchFamily="50" charset="-128"/>
            </a:rPr>
            <a:t>118,522</a:t>
          </a:r>
          <a:r>
            <a:rPr kumimoji="1" lang="ja-JP" altLang="en-US" sz="900">
              <a:latin typeface="ＭＳ Ｐゴシック" panose="020B0600070205080204" pitchFamily="50" charset="-128"/>
              <a:ea typeface="ＭＳ Ｐゴシック" panose="020B0600070205080204" pitchFamily="50" charset="-128"/>
            </a:rPr>
            <a:t>円となっており、こども園の経費について民生費と教育費に按分しているが、按分方法について年齢ではなく認定区分により積算した結果、教育費への按分が減となった。全体的には、平成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年度に実施した認定こども園等建設事業の周辺整備事業終了に伴い、近年は減少傾向となっている。</a:t>
          </a:r>
        </a:p>
        <a:p>
          <a:r>
            <a:rPr kumimoji="1" lang="ja-JP" altLang="en-US" sz="900">
              <a:latin typeface="ＭＳ Ｐゴシック" panose="020B0600070205080204" pitchFamily="50" charset="-128"/>
              <a:ea typeface="ＭＳ Ｐゴシック" panose="020B0600070205080204" pitchFamily="50" charset="-128"/>
            </a:rPr>
            <a:t>公債費：住民</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人当たりのコストは</a:t>
          </a:r>
          <a:r>
            <a:rPr kumimoji="1" lang="en-US" altLang="ja-JP" sz="900">
              <a:latin typeface="ＭＳ Ｐゴシック" panose="020B0600070205080204" pitchFamily="50" charset="-128"/>
              <a:ea typeface="ＭＳ Ｐゴシック" panose="020B0600070205080204" pitchFamily="50" charset="-128"/>
            </a:rPr>
            <a:t>113,977</a:t>
          </a:r>
          <a:r>
            <a:rPr kumimoji="1" lang="ja-JP" altLang="en-US" sz="900">
              <a:latin typeface="ＭＳ Ｐゴシック" panose="020B0600070205080204" pitchFamily="50" charset="-128"/>
              <a:ea typeface="ＭＳ Ｐゴシック" panose="020B0600070205080204" pitchFamily="50" charset="-128"/>
            </a:rPr>
            <a:t>円となっており、地方債残高の逓減により公債費は減となっているが、人口減少に伴い住民</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人当たりコストは前年度から増となっている。今後も計画的な繰上償還などにより公債費負担の軽減を図ることとする。</a:t>
          </a:r>
        </a:p>
        <a:p>
          <a:r>
            <a:rPr kumimoji="1" lang="ja-JP" altLang="en-US" sz="900">
              <a:latin typeface="ＭＳ Ｐゴシック" panose="020B0600070205080204" pitchFamily="50" charset="-128"/>
              <a:ea typeface="ＭＳ Ｐゴシック" panose="020B0600070205080204" pitchFamily="50" charset="-128"/>
            </a:rPr>
            <a:t>今後は、各事業の意義、成果、継続性、生産性を考慮し、経営感覚を強く意識して事務事業の見直しを行い、行政の効率化とコスト削減に取り組む。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標準財政規模に占める実質収支額の割合は前年度比で</a:t>
          </a:r>
          <a:r>
            <a:rPr kumimoji="1" lang="en-US" altLang="ja-JP" sz="1100">
              <a:latin typeface="ＭＳ ゴシック" pitchFamily="49" charset="-128"/>
              <a:ea typeface="ＭＳ ゴシック" pitchFamily="49" charset="-128"/>
            </a:rPr>
            <a:t>0.13</a:t>
          </a:r>
          <a:r>
            <a:rPr kumimoji="1" lang="ja-JP" altLang="en-US" sz="1100">
              <a:latin typeface="ＭＳ ゴシック" pitchFamily="49" charset="-128"/>
              <a:ea typeface="ＭＳ ゴシック" pitchFamily="49" charset="-128"/>
            </a:rPr>
            <a:t>ポイントの減となっている。年度ごとに数値の増減はあるが、黒字で推移している。令和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年度は前年度と同様に村税や交付税収入が当初予算より増となったことで、前年度並みの実質収支となった。実質単年度収支については、実質収支が減少したことから、前年度比で</a:t>
          </a:r>
          <a:r>
            <a:rPr kumimoji="1" lang="en-US" altLang="ja-JP" sz="1100">
              <a:latin typeface="ＭＳ ゴシック" pitchFamily="49" charset="-128"/>
              <a:ea typeface="ＭＳ ゴシック" pitchFamily="49" charset="-128"/>
            </a:rPr>
            <a:t>7.44</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標準財政規模に占める財政調整基金残高の割合は前年度比で</a:t>
          </a:r>
          <a:r>
            <a:rPr kumimoji="1" lang="en-US" altLang="ja-JP" sz="1100">
              <a:latin typeface="ＭＳ ゴシック" pitchFamily="49" charset="-128"/>
              <a:ea typeface="ＭＳ ゴシック" pitchFamily="49" charset="-128"/>
            </a:rPr>
            <a:t>0.34</a:t>
          </a:r>
          <a:r>
            <a:rPr kumimoji="1" lang="ja-JP" altLang="en-US" sz="1100">
              <a:latin typeface="ＭＳ ゴシック" pitchFamily="49" charset="-128"/>
              <a:ea typeface="ＭＳ ゴシック" pitchFamily="49" charset="-128"/>
            </a:rPr>
            <a:t>ポイントの増となった。令和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年度は取崩がなく、標準財政規模が前年度より減となったことも相まって増となった。</a:t>
          </a:r>
        </a:p>
        <a:p>
          <a:r>
            <a:rPr kumimoji="1" lang="ja-JP" altLang="en-US" sz="1100">
              <a:latin typeface="ＭＳ ゴシック" pitchFamily="49" charset="-128"/>
              <a:ea typeface="ＭＳ ゴシック" pitchFamily="49" charset="-128"/>
            </a:rPr>
            <a:t>　今後も残高の極端な増減がないよう計画的な運用により、将来的な歳入減少、歳出増加に備えて財政調整基金について一定の残高の確保を図る。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一般会計で前年度と比較して黒字額の標準財政規模比が</a:t>
          </a:r>
          <a:r>
            <a:rPr kumimoji="1" lang="en-US" altLang="ja-JP" sz="1100">
              <a:latin typeface="ＭＳ ゴシック" pitchFamily="49" charset="-128"/>
              <a:ea typeface="ＭＳ ゴシック" pitchFamily="49" charset="-128"/>
            </a:rPr>
            <a:t>0.22</a:t>
          </a:r>
          <a:r>
            <a:rPr kumimoji="1" lang="ja-JP" altLang="en-US" sz="1100">
              <a:latin typeface="ＭＳ ゴシック" pitchFamily="49" charset="-128"/>
              <a:ea typeface="ＭＳ ゴシック" pitchFamily="49" charset="-128"/>
            </a:rPr>
            <a:t>ポイントの減となっている。決算総額としては前年度より大きく減少しているが、前年度と同様に村税や交付税収入が当初予算より増となったことで黒字額としては前年度と同程度となっている。</a:t>
          </a:r>
        </a:p>
        <a:p>
          <a:r>
            <a:rPr kumimoji="1" lang="ja-JP" altLang="en-US" sz="1100">
              <a:latin typeface="ＭＳ ゴシック" pitchFamily="49" charset="-128"/>
              <a:ea typeface="ＭＳ ゴシック" pitchFamily="49" charset="-128"/>
            </a:rPr>
            <a:t>　前年度と比較して標準財政規模比の黒字額が増となった特別会計は、診療所特別会計及び後期高齢者医療特別会計である。診療所特別会計では令和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年度に新型コロナウイルスワクチン接種の実施により診療収入が増となり繰越金が増となったことが主な理由である。</a:t>
          </a:r>
        </a:p>
        <a:p>
          <a:r>
            <a:rPr kumimoji="1" lang="ja-JP" altLang="en-US" sz="1100">
              <a:latin typeface="ＭＳ ゴシック" pitchFamily="49" charset="-128"/>
              <a:ea typeface="ＭＳ ゴシック" pitchFamily="49" charset="-128"/>
            </a:rPr>
            <a:t>　前年度と比較して標準財政規模比の黒字幅が減となった特別会計は、介護サービス事業、介護保険事業、水道事業、国民健康保険事業、公共下水道事業である。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介護サービス事業では非常用発電機事業の実施により歳出が増となったことで黒字額が減少した。水道事業では浄水場ろ過池更生事業の実施により歳出が増となったことで黒字額が減少した。国民健康保険事業は県補助金の激変緩和分が大きく減となったことや県への事業費納付金の増により黒字額が減少した。いずれの会計でも赤字はなく、おおむね良好な運営である。</a:t>
          </a:r>
        </a:p>
        <a:p>
          <a:r>
            <a:rPr kumimoji="1" lang="ja-JP" altLang="en-US" sz="1100">
              <a:latin typeface="ＭＳ ゴシック" pitchFamily="49" charset="-128"/>
              <a:ea typeface="ＭＳ ゴシック" pitchFamily="49" charset="-128"/>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3901563</v>
      </c>
      <c r="BO4" s="449"/>
      <c r="BP4" s="449"/>
      <c r="BQ4" s="449"/>
      <c r="BR4" s="449"/>
      <c r="BS4" s="449"/>
      <c r="BT4" s="449"/>
      <c r="BU4" s="450"/>
      <c r="BV4" s="448">
        <v>5172048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8.1999999999999993</v>
      </c>
      <c r="CU4" s="589"/>
      <c r="CV4" s="589"/>
      <c r="CW4" s="589"/>
      <c r="CX4" s="589"/>
      <c r="CY4" s="589"/>
      <c r="CZ4" s="589"/>
      <c r="DA4" s="590"/>
      <c r="DB4" s="588">
        <v>8.3000000000000007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3708220</v>
      </c>
      <c r="BO5" s="420"/>
      <c r="BP5" s="420"/>
      <c r="BQ5" s="420"/>
      <c r="BR5" s="420"/>
      <c r="BS5" s="420"/>
      <c r="BT5" s="420"/>
      <c r="BU5" s="421"/>
      <c r="BV5" s="419">
        <v>4937591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94.8</v>
      </c>
      <c r="CU5" s="417"/>
      <c r="CV5" s="417"/>
      <c r="CW5" s="417"/>
      <c r="CX5" s="417"/>
      <c r="CY5" s="417"/>
      <c r="CZ5" s="417"/>
      <c r="DA5" s="418"/>
      <c r="DB5" s="416">
        <v>87.3</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193343</v>
      </c>
      <c r="BO6" s="420"/>
      <c r="BP6" s="420"/>
      <c r="BQ6" s="420"/>
      <c r="BR6" s="420"/>
      <c r="BS6" s="420"/>
      <c r="BT6" s="420"/>
      <c r="BU6" s="421"/>
      <c r="BV6" s="419">
        <v>234457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95.9</v>
      </c>
      <c r="CU6" s="563"/>
      <c r="CV6" s="563"/>
      <c r="CW6" s="563"/>
      <c r="CX6" s="563"/>
      <c r="CY6" s="563"/>
      <c r="CZ6" s="563"/>
      <c r="DA6" s="564"/>
      <c r="DB6" s="562">
        <v>91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5017</v>
      </c>
      <c r="BO7" s="420"/>
      <c r="BP7" s="420"/>
      <c r="BQ7" s="420"/>
      <c r="BR7" s="420"/>
      <c r="BS7" s="420"/>
      <c r="BT7" s="420"/>
      <c r="BU7" s="421"/>
      <c r="BV7" s="419">
        <v>39359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2305439</v>
      </c>
      <c r="CU7" s="420"/>
      <c r="CV7" s="420"/>
      <c r="CW7" s="420"/>
      <c r="CX7" s="420"/>
      <c r="CY7" s="420"/>
      <c r="CZ7" s="420"/>
      <c r="DA7" s="421"/>
      <c r="DB7" s="419">
        <v>2349464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188326</v>
      </c>
      <c r="BO8" s="420"/>
      <c r="BP8" s="420"/>
      <c r="BQ8" s="420"/>
      <c r="BR8" s="420"/>
      <c r="BS8" s="420"/>
      <c r="BT8" s="420"/>
      <c r="BU8" s="421"/>
      <c r="BV8" s="419">
        <v>195098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3011</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-6772</v>
      </c>
      <c r="BO9" s="420"/>
      <c r="BP9" s="420"/>
      <c r="BQ9" s="420"/>
      <c r="BR9" s="420"/>
      <c r="BS9" s="420"/>
      <c r="BT9" s="420"/>
      <c r="BU9" s="421"/>
      <c r="BV9" s="419">
        <v>71845</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12.5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3110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1000</v>
      </c>
      <c r="BO10" s="420"/>
      <c r="BP10" s="420"/>
      <c r="BQ10" s="420"/>
      <c r="BR10" s="420"/>
      <c r="BS10" s="420"/>
      <c r="BT10" s="420"/>
      <c r="BU10" s="421"/>
      <c r="BV10" s="419">
        <v>97000</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95</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3010</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2991</v>
      </c>
      <c r="S13" s="507"/>
      <c r="T13" s="507"/>
      <c r="U13" s="507"/>
      <c r="V13" s="508"/>
      <c r="W13" s="509" t="s">
        <v>139</v>
      </c>
      <c r="X13" s="405"/>
      <c r="Y13" s="405"/>
      <c r="Z13" s="405"/>
      <c r="AA13" s="405"/>
      <c r="AB13" s="406"/>
      <c r="AC13" s="372">
        <v>1458</v>
      </c>
      <c r="AD13" s="373"/>
      <c r="AE13" s="373"/>
      <c r="AF13" s="373"/>
      <c r="AG13" s="374"/>
      <c r="AH13" s="372">
        <v>1552</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-5772</v>
      </c>
      <c r="BO13" s="420"/>
      <c r="BP13" s="420"/>
      <c r="BQ13" s="420"/>
      <c r="BR13" s="420"/>
      <c r="BS13" s="420"/>
      <c r="BT13" s="420"/>
      <c r="BU13" s="421"/>
      <c r="BV13" s="419">
        <v>168845</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8.1999999999999993</v>
      </c>
      <c r="CU13" s="417"/>
      <c r="CV13" s="417"/>
      <c r="CW13" s="417"/>
      <c r="CX13" s="417"/>
      <c r="CY13" s="417"/>
      <c r="CZ13" s="417"/>
      <c r="DA13" s="418"/>
      <c r="DB13" s="416">
        <v>8.4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3070</v>
      </c>
      <c r="S14" s="507"/>
      <c r="T14" s="507"/>
      <c r="U14" s="507"/>
      <c r="V14" s="508"/>
      <c r="W14" s="510"/>
      <c r="X14" s="408"/>
      <c r="Y14" s="408"/>
      <c r="Z14" s="408"/>
      <c r="AA14" s="408"/>
      <c r="AB14" s="409"/>
      <c r="AC14" s="499">
        <v>74.3</v>
      </c>
      <c r="AD14" s="500"/>
      <c r="AE14" s="500"/>
      <c r="AF14" s="500"/>
      <c r="AG14" s="501"/>
      <c r="AH14" s="499">
        <v>77.099999999999994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128</v>
      </c>
      <c r="CU14" s="517"/>
      <c r="CV14" s="517"/>
      <c r="CW14" s="517"/>
      <c r="CX14" s="517"/>
      <c r="CY14" s="517"/>
      <c r="CZ14" s="517"/>
      <c r="DA14" s="518"/>
      <c r="DB14" s="516" t="s">
        <v>137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3055</v>
      </c>
      <c r="S15" s="507"/>
      <c r="T15" s="507"/>
      <c r="U15" s="507"/>
      <c r="V15" s="508"/>
      <c r="W15" s="509" t="s">
        <v>146</v>
      </c>
      <c r="X15" s="405"/>
      <c r="Y15" s="405"/>
      <c r="Z15" s="405"/>
      <c r="AA15" s="405"/>
      <c r="AB15" s="406"/>
      <c r="AC15" s="372">
        <v>45</v>
      </c>
      <c r="AD15" s="373"/>
      <c r="AE15" s="373"/>
      <c r="AF15" s="373"/>
      <c r="AG15" s="374"/>
      <c r="AH15" s="372">
        <v>31</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720131</v>
      </c>
      <c r="BO15" s="449"/>
      <c r="BP15" s="449"/>
      <c r="BQ15" s="449"/>
      <c r="BR15" s="449"/>
      <c r="BS15" s="449"/>
      <c r="BT15" s="449"/>
      <c r="BU15" s="450"/>
      <c r="BV15" s="448">
        <v>674875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2.2999999999999998</v>
      </c>
      <c r="AD16" s="500"/>
      <c r="AE16" s="500"/>
      <c r="AF16" s="500"/>
      <c r="AG16" s="501"/>
      <c r="AH16" s="499">
        <v>1.5</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2081193</v>
      </c>
      <c r="BO16" s="420"/>
      <c r="BP16" s="420"/>
      <c r="BQ16" s="420"/>
      <c r="BR16" s="420"/>
      <c r="BS16" s="420"/>
      <c r="BT16" s="420"/>
      <c r="BU16" s="421"/>
      <c r="BV16" s="419">
        <v>2074023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460</v>
      </c>
      <c r="AD17" s="373"/>
      <c r="AE17" s="373"/>
      <c r="AF17" s="373"/>
      <c r="AG17" s="374"/>
      <c r="AH17" s="372">
        <v>431</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916959</v>
      </c>
      <c r="BO17" s="420"/>
      <c r="BP17" s="420"/>
      <c r="BQ17" s="420"/>
      <c r="BR17" s="420"/>
      <c r="BS17" s="420"/>
      <c r="BT17" s="420"/>
      <c r="BU17" s="421"/>
      <c r="BV17" s="419">
        <v>849980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170.11</v>
      </c>
      <c r="M18" s="472"/>
      <c r="N18" s="472"/>
      <c r="O18" s="472"/>
      <c r="P18" s="472"/>
      <c r="Q18" s="472"/>
      <c r="R18" s="473"/>
      <c r="S18" s="473"/>
      <c r="T18" s="473"/>
      <c r="U18" s="473"/>
      <c r="V18" s="474"/>
      <c r="W18" s="490"/>
      <c r="X18" s="491"/>
      <c r="Y18" s="491"/>
      <c r="Z18" s="491"/>
      <c r="AA18" s="491"/>
      <c r="AB18" s="515"/>
      <c r="AC18" s="389">
        <v>23.4</v>
      </c>
      <c r="AD18" s="390"/>
      <c r="AE18" s="390"/>
      <c r="AF18" s="390"/>
      <c r="AG18" s="475"/>
      <c r="AH18" s="389">
        <v>21.4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2211711</v>
      </c>
      <c r="BO18" s="420"/>
      <c r="BP18" s="420"/>
      <c r="BQ18" s="420"/>
      <c r="BR18" s="420"/>
      <c r="BS18" s="420"/>
      <c r="BT18" s="420"/>
      <c r="BU18" s="421"/>
      <c r="BV18" s="419">
        <v>2135430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18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2790323</v>
      </c>
      <c r="BO19" s="420"/>
      <c r="BP19" s="420"/>
      <c r="BQ19" s="420"/>
      <c r="BR19" s="420"/>
      <c r="BS19" s="420"/>
      <c r="BT19" s="420"/>
      <c r="BU19" s="421"/>
      <c r="BV19" s="419">
        <v>2773417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839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3012873</v>
      </c>
      <c r="BO22" s="449"/>
      <c r="BP22" s="449"/>
      <c r="BQ22" s="449"/>
      <c r="BR22" s="449"/>
      <c r="BS22" s="449"/>
      <c r="BT22" s="449"/>
      <c r="BU22" s="450"/>
      <c r="BV22" s="448">
        <v>3260891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1698404</v>
      </c>
      <c r="BO23" s="420"/>
      <c r="BP23" s="420"/>
      <c r="BQ23" s="420"/>
      <c r="BR23" s="420"/>
      <c r="BS23" s="420"/>
      <c r="BT23" s="420"/>
      <c r="BU23" s="421"/>
      <c r="BV23" s="419">
        <v>1829611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6200</v>
      </c>
      <c r="R24" s="373"/>
      <c r="S24" s="373"/>
      <c r="T24" s="373"/>
      <c r="U24" s="373"/>
      <c r="V24" s="374"/>
      <c r="W24" s="462"/>
      <c r="X24" s="399"/>
      <c r="Y24" s="400"/>
      <c r="Z24" s="375" t="s">
        <v>171</v>
      </c>
      <c r="AA24" s="376"/>
      <c r="AB24" s="376"/>
      <c r="AC24" s="376"/>
      <c r="AD24" s="376"/>
      <c r="AE24" s="376"/>
      <c r="AF24" s="376"/>
      <c r="AG24" s="377"/>
      <c r="AH24" s="372">
        <v>46</v>
      </c>
      <c r="AI24" s="373"/>
      <c r="AJ24" s="373"/>
      <c r="AK24" s="373"/>
      <c r="AL24" s="374"/>
      <c r="AM24" s="372">
        <v>132848</v>
      </c>
      <c r="AN24" s="373"/>
      <c r="AO24" s="373"/>
      <c r="AP24" s="373"/>
      <c r="AQ24" s="373"/>
      <c r="AR24" s="374"/>
      <c r="AS24" s="372">
        <v>2888</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1843771</v>
      </c>
      <c r="BO24" s="420"/>
      <c r="BP24" s="420"/>
      <c r="BQ24" s="420"/>
      <c r="BR24" s="420"/>
      <c r="BS24" s="420"/>
      <c r="BT24" s="420"/>
      <c r="BU24" s="421"/>
      <c r="BV24" s="419">
        <v>1999591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5870</v>
      </c>
      <c r="R25" s="373"/>
      <c r="S25" s="373"/>
      <c r="T25" s="373"/>
      <c r="U25" s="373"/>
      <c r="V25" s="374"/>
      <c r="W25" s="462"/>
      <c r="X25" s="399"/>
      <c r="Y25" s="400"/>
      <c r="Z25" s="375" t="s">
        <v>174</v>
      </c>
      <c r="AA25" s="376"/>
      <c r="AB25" s="376"/>
      <c r="AC25" s="376"/>
      <c r="AD25" s="376"/>
      <c r="AE25" s="376"/>
      <c r="AF25" s="376"/>
      <c r="AG25" s="377"/>
      <c r="AH25" s="372" t="s">
        <v>128</v>
      </c>
      <c r="AI25" s="373"/>
      <c r="AJ25" s="373"/>
      <c r="AK25" s="373"/>
      <c r="AL25" s="374"/>
      <c r="AM25" s="372" t="s">
        <v>128</v>
      </c>
      <c r="AN25" s="373"/>
      <c r="AO25" s="373"/>
      <c r="AP25" s="373"/>
      <c r="AQ25" s="373"/>
      <c r="AR25" s="374"/>
      <c r="AS25" s="372" t="s">
        <v>128</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1485787</v>
      </c>
      <c r="BO25" s="449"/>
      <c r="BP25" s="449"/>
      <c r="BQ25" s="449"/>
      <c r="BR25" s="449"/>
      <c r="BS25" s="449"/>
      <c r="BT25" s="449"/>
      <c r="BU25" s="450"/>
      <c r="BV25" s="448">
        <v>1505206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5290</v>
      </c>
      <c r="R26" s="373"/>
      <c r="S26" s="373"/>
      <c r="T26" s="373"/>
      <c r="U26" s="373"/>
      <c r="V26" s="374"/>
      <c r="W26" s="462"/>
      <c r="X26" s="399"/>
      <c r="Y26" s="400"/>
      <c r="Z26" s="375" t="s">
        <v>177</v>
      </c>
      <c r="AA26" s="430"/>
      <c r="AB26" s="430"/>
      <c r="AC26" s="430"/>
      <c r="AD26" s="430"/>
      <c r="AE26" s="430"/>
      <c r="AF26" s="430"/>
      <c r="AG26" s="431"/>
      <c r="AH26" s="372" t="s">
        <v>128</v>
      </c>
      <c r="AI26" s="373"/>
      <c r="AJ26" s="373"/>
      <c r="AK26" s="373"/>
      <c r="AL26" s="374"/>
      <c r="AM26" s="372" t="s">
        <v>128</v>
      </c>
      <c r="AN26" s="373"/>
      <c r="AO26" s="373"/>
      <c r="AP26" s="373"/>
      <c r="AQ26" s="373"/>
      <c r="AR26" s="374"/>
      <c r="AS26" s="372" t="s">
        <v>137</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2550</v>
      </c>
      <c r="R27" s="373"/>
      <c r="S27" s="373"/>
      <c r="T27" s="373"/>
      <c r="U27" s="373"/>
      <c r="V27" s="374"/>
      <c r="W27" s="462"/>
      <c r="X27" s="399"/>
      <c r="Y27" s="400"/>
      <c r="Z27" s="375" t="s">
        <v>180</v>
      </c>
      <c r="AA27" s="376"/>
      <c r="AB27" s="376"/>
      <c r="AC27" s="376"/>
      <c r="AD27" s="376"/>
      <c r="AE27" s="376"/>
      <c r="AF27" s="376"/>
      <c r="AG27" s="377"/>
      <c r="AH27" s="372">
        <v>8</v>
      </c>
      <c r="AI27" s="373"/>
      <c r="AJ27" s="373"/>
      <c r="AK27" s="373"/>
      <c r="AL27" s="374"/>
      <c r="AM27" s="372">
        <v>19616</v>
      </c>
      <c r="AN27" s="373"/>
      <c r="AO27" s="373"/>
      <c r="AP27" s="373"/>
      <c r="AQ27" s="373"/>
      <c r="AR27" s="374"/>
      <c r="AS27" s="372">
        <v>2452</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128</v>
      </c>
      <c r="BO27" s="454"/>
      <c r="BP27" s="454"/>
      <c r="BQ27" s="454"/>
      <c r="BR27" s="454"/>
      <c r="BS27" s="454"/>
      <c r="BT27" s="454"/>
      <c r="BU27" s="455"/>
      <c r="BV27" s="453" t="s">
        <v>128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2120</v>
      </c>
      <c r="R28" s="373"/>
      <c r="S28" s="373"/>
      <c r="T28" s="373"/>
      <c r="U28" s="373"/>
      <c r="V28" s="374"/>
      <c r="W28" s="462"/>
      <c r="X28" s="399"/>
      <c r="Y28" s="400"/>
      <c r="Z28" s="375" t="s">
        <v>183</v>
      </c>
      <c r="AA28" s="376"/>
      <c r="AB28" s="376"/>
      <c r="AC28" s="376"/>
      <c r="AD28" s="376"/>
      <c r="AE28" s="376"/>
      <c r="AF28" s="376"/>
      <c r="AG28" s="377"/>
      <c r="AH28" s="372" t="s">
        <v>128</v>
      </c>
      <c r="AI28" s="373"/>
      <c r="AJ28" s="373"/>
      <c r="AK28" s="373"/>
      <c r="AL28" s="374"/>
      <c r="AM28" s="372" t="s">
        <v>128</v>
      </c>
      <c r="AN28" s="373"/>
      <c r="AO28" s="373"/>
      <c r="AP28" s="373"/>
      <c r="AQ28" s="373"/>
      <c r="AR28" s="374"/>
      <c r="AS28" s="372" t="s">
        <v>128</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365000</v>
      </c>
      <c r="BO28" s="449"/>
      <c r="BP28" s="449"/>
      <c r="BQ28" s="449"/>
      <c r="BR28" s="449"/>
      <c r="BS28" s="449"/>
      <c r="BT28" s="449"/>
      <c r="BU28" s="450"/>
      <c r="BV28" s="448">
        <v>364000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10</v>
      </c>
      <c r="M29" s="373"/>
      <c r="N29" s="373"/>
      <c r="O29" s="373"/>
      <c r="P29" s="374"/>
      <c r="Q29" s="372">
        <v>1990</v>
      </c>
      <c r="R29" s="373"/>
      <c r="S29" s="373"/>
      <c r="T29" s="373"/>
      <c r="U29" s="373"/>
      <c r="V29" s="374"/>
      <c r="W29" s="463"/>
      <c r="X29" s="464"/>
      <c r="Y29" s="465"/>
      <c r="Z29" s="375" t="s">
        <v>186</v>
      </c>
      <c r="AA29" s="376"/>
      <c r="AB29" s="376"/>
      <c r="AC29" s="376"/>
      <c r="AD29" s="376"/>
      <c r="AE29" s="376"/>
      <c r="AF29" s="376"/>
      <c r="AG29" s="377"/>
      <c r="AH29" s="372">
        <v>54</v>
      </c>
      <c r="AI29" s="373"/>
      <c r="AJ29" s="373"/>
      <c r="AK29" s="373"/>
      <c r="AL29" s="374"/>
      <c r="AM29" s="372">
        <v>152464</v>
      </c>
      <c r="AN29" s="373"/>
      <c r="AO29" s="373"/>
      <c r="AP29" s="373"/>
      <c r="AQ29" s="373"/>
      <c r="AR29" s="374"/>
      <c r="AS29" s="372">
        <v>2823</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31000</v>
      </c>
      <c r="BO29" s="420"/>
      <c r="BP29" s="420"/>
      <c r="BQ29" s="420"/>
      <c r="BR29" s="420"/>
      <c r="BS29" s="420"/>
      <c r="BT29" s="420"/>
      <c r="BU29" s="421"/>
      <c r="BV29" s="419">
        <v>30000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94.2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849293</v>
      </c>
      <c r="BO30" s="454"/>
      <c r="BP30" s="454"/>
      <c r="BQ30" s="454"/>
      <c r="BR30" s="454"/>
      <c r="BS30" s="454"/>
      <c r="BT30" s="454"/>
      <c r="BU30" s="455"/>
      <c r="BV30" s="453">
        <v>731780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196</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195</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大潟村国民健康保険事業特別会計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大潟村水道事業特別会計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秋田県市町村総合事務組合（一般会計）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ルーラル大潟</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大潟村診療所特別会計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大潟村介護保険事業特別会計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大潟村公共下水道事業特別会計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秋田県市町村総合事務組合（交通災害共済事業等特別会計）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大潟村カントリーエレベーター公社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大潟村介護サービス事業特別会計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秋田県市町村会館管理組合（一般会計）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大潟共生自然エネルギー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大潟村後期高齢者医療特別会計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秋田県後期高齢者医療広域連合（一般会計）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秋田県後期高齢者医療広域連合（後期高齢者医療特別会計）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秋田県町村電算システム共同事業組合（一般会計）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男鹿地区消防一部事務組合（一般会計）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八郎湖周辺清掃事務組合（一般会計）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kHZxL5WUIgc1NQOOw5nktbPFqHNPVaV+oNfIQTJwQv8aKw4uISDDjumnLjppu8QAMX5z3cBjXz9OFqYYp4I5g==" saltValue="Bv9TJHkaMzS4+iTgu7k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5.74</v>
      </c>
      <c r="G34" s="33">
        <v>4.83</v>
      </c>
      <c r="H34" s="33">
        <v>5.34</v>
      </c>
      <c r="I34" s="33">
        <v>7.77</v>
      </c>
      <c r="J34" s="34">
        <v>7.55</v>
      </c>
      <c r="K34" s="22"/>
      <c r="L34" s="22"/>
      <c r="M34" s="22"/>
      <c r="N34" s="22"/>
      <c r="O34" s="22"/>
      <c r="P34" s="22"/>
    </row>
    <row r="35" spans="1:16" ht="39" customHeight="1" x14ac:dyDescent="0.15">
      <c r="A35" s="22"/>
      <c r="B35" s="35"/>
      <c r="C35" s="1145" t="s">
        <v>575</v>
      </c>
      <c r="D35" s="1146"/>
      <c r="E35" s="1147"/>
      <c r="F35" s="36">
        <v>1.1000000000000001</v>
      </c>
      <c r="G35" s="37">
        <v>0.85</v>
      </c>
      <c r="H35" s="37">
        <v>0.86</v>
      </c>
      <c r="I35" s="37">
        <v>1.69</v>
      </c>
      <c r="J35" s="38">
        <v>1.22</v>
      </c>
      <c r="K35" s="22"/>
      <c r="L35" s="22"/>
      <c r="M35" s="22"/>
      <c r="N35" s="22"/>
      <c r="O35" s="22"/>
      <c r="P35" s="22"/>
    </row>
    <row r="36" spans="1:16" ht="39" customHeight="1" x14ac:dyDescent="0.15">
      <c r="A36" s="22"/>
      <c r="B36" s="35"/>
      <c r="C36" s="1145" t="s">
        <v>576</v>
      </c>
      <c r="D36" s="1146"/>
      <c r="E36" s="1147"/>
      <c r="F36" s="36">
        <v>0.57999999999999996</v>
      </c>
      <c r="G36" s="37">
        <v>1.29</v>
      </c>
      <c r="H36" s="37">
        <v>1.1200000000000001</v>
      </c>
      <c r="I36" s="37">
        <v>1.2</v>
      </c>
      <c r="J36" s="38">
        <v>1.19</v>
      </c>
      <c r="K36" s="22"/>
      <c r="L36" s="22"/>
      <c r="M36" s="22"/>
      <c r="N36" s="22"/>
      <c r="O36" s="22"/>
      <c r="P36" s="22"/>
    </row>
    <row r="37" spans="1:16" ht="39" customHeight="1" x14ac:dyDescent="0.15">
      <c r="A37" s="22"/>
      <c r="B37" s="35"/>
      <c r="C37" s="1145" t="s">
        <v>577</v>
      </c>
      <c r="D37" s="1146"/>
      <c r="E37" s="1147"/>
      <c r="F37" s="36">
        <v>0.23</v>
      </c>
      <c r="G37" s="37">
        <v>0.54</v>
      </c>
      <c r="H37" s="37">
        <v>0.65</v>
      </c>
      <c r="I37" s="37">
        <v>1.1000000000000001</v>
      </c>
      <c r="J37" s="38">
        <v>0.76</v>
      </c>
      <c r="K37" s="22"/>
      <c r="L37" s="22"/>
      <c r="M37" s="22"/>
      <c r="N37" s="22"/>
      <c r="O37" s="22"/>
      <c r="P37" s="22"/>
    </row>
    <row r="38" spans="1:16" ht="39" customHeight="1" x14ac:dyDescent="0.15">
      <c r="A38" s="22"/>
      <c r="B38" s="35"/>
      <c r="C38" s="1145" t="s">
        <v>578</v>
      </c>
      <c r="D38" s="1146"/>
      <c r="E38" s="1147"/>
      <c r="F38" s="36">
        <v>0.13</v>
      </c>
      <c r="G38" s="37">
        <v>0.21</v>
      </c>
      <c r="H38" s="37">
        <v>0.31</v>
      </c>
      <c r="I38" s="37">
        <v>0.52</v>
      </c>
      <c r="J38" s="38">
        <v>0.6</v>
      </c>
      <c r="K38" s="22"/>
      <c r="L38" s="22"/>
      <c r="M38" s="22"/>
      <c r="N38" s="22"/>
      <c r="O38" s="22"/>
      <c r="P38" s="22"/>
    </row>
    <row r="39" spans="1:16" ht="39" customHeight="1" x14ac:dyDescent="0.15">
      <c r="A39" s="22"/>
      <c r="B39" s="35"/>
      <c r="C39" s="1145" t="s">
        <v>579</v>
      </c>
      <c r="D39" s="1146"/>
      <c r="E39" s="1147"/>
      <c r="F39" s="36">
        <v>1.96</v>
      </c>
      <c r="G39" s="37">
        <v>1.2</v>
      </c>
      <c r="H39" s="37">
        <v>1.19</v>
      </c>
      <c r="I39" s="37">
        <v>0.98</v>
      </c>
      <c r="J39" s="38">
        <v>0.52</v>
      </c>
      <c r="K39" s="22"/>
      <c r="L39" s="22"/>
      <c r="M39" s="22"/>
      <c r="N39" s="22"/>
      <c r="O39" s="22"/>
      <c r="P39" s="22"/>
    </row>
    <row r="40" spans="1:16" ht="39" customHeight="1" x14ac:dyDescent="0.15">
      <c r="A40" s="22"/>
      <c r="B40" s="35"/>
      <c r="C40" s="1145" t="s">
        <v>580</v>
      </c>
      <c r="D40" s="1146"/>
      <c r="E40" s="1147"/>
      <c r="F40" s="36">
        <v>0.32</v>
      </c>
      <c r="G40" s="37">
        <v>0.35</v>
      </c>
      <c r="H40" s="37">
        <v>1.19</v>
      </c>
      <c r="I40" s="37">
        <v>1.43</v>
      </c>
      <c r="J40" s="38">
        <v>0.42</v>
      </c>
      <c r="K40" s="22"/>
      <c r="L40" s="22"/>
      <c r="M40" s="22"/>
      <c r="N40" s="22"/>
      <c r="O40" s="22"/>
      <c r="P40" s="22"/>
    </row>
    <row r="41" spans="1:16" ht="39" customHeight="1" x14ac:dyDescent="0.15">
      <c r="A41" s="22"/>
      <c r="B41" s="35"/>
      <c r="C41" s="1145" t="s">
        <v>581</v>
      </c>
      <c r="D41" s="1146"/>
      <c r="E41" s="1147"/>
      <c r="F41" s="36">
        <v>0</v>
      </c>
      <c r="G41" s="37">
        <v>0</v>
      </c>
      <c r="H41" s="37">
        <v>0</v>
      </c>
      <c r="I41" s="37">
        <v>0</v>
      </c>
      <c r="J41" s="38">
        <v>0.02</v>
      </c>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qn/TfJh2E++1rvPBxmlRIdJ2C1nSgbKH5LAZXOckG7YGf3orefICIptDt1w3szG+ZNmTy3KJX7IuLZ4QlZ8Xw==" saltValue="WR4nisVQNzwvOt8dPzNY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333</v>
      </c>
      <c r="L45" s="60">
        <v>343</v>
      </c>
      <c r="M45" s="60">
        <v>348</v>
      </c>
      <c r="N45" s="60">
        <v>346</v>
      </c>
      <c r="O45" s="61">
        <v>343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17</v>
      </c>
      <c r="L48" s="64">
        <v>9</v>
      </c>
      <c r="M48" s="64">
        <v>34</v>
      </c>
      <c r="N48" s="64">
        <v>18</v>
      </c>
      <c r="O48" s="65">
        <v>8</v>
      </c>
      <c r="P48" s="48"/>
      <c r="Q48" s="48"/>
      <c r="R48" s="48"/>
      <c r="S48" s="48"/>
      <c r="T48" s="48"/>
      <c r="U48" s="48"/>
    </row>
    <row r="49" spans="1:21" ht="30.75" customHeight="1" x14ac:dyDescent="0.15">
      <c r="A49" s="48"/>
      <c r="B49" s="1178"/>
      <c r="C49" s="1179"/>
      <c r="D49" s="62"/>
      <c r="E49" s="1155" t="s">
        <v>16</v>
      </c>
      <c r="F49" s="1155"/>
      <c r="G49" s="1155"/>
      <c r="H49" s="1155"/>
      <c r="I49" s="1155"/>
      <c r="J49" s="1156"/>
      <c r="K49" s="63">
        <v>19</v>
      </c>
      <c r="L49" s="64">
        <v>19</v>
      </c>
      <c r="M49" s="64">
        <v>20</v>
      </c>
      <c r="N49" s="64">
        <v>21</v>
      </c>
      <c r="O49" s="65">
        <v>19</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212</v>
      </c>
      <c r="L52" s="64">
        <v>213</v>
      </c>
      <c r="M52" s="64">
        <v>213</v>
      </c>
      <c r="N52" s="64">
        <v>221</v>
      </c>
      <c r="O52" s="65">
        <v>214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157</v>
      </c>
      <c r="L53" s="69">
        <v>158</v>
      </c>
      <c r="M53" s="69">
        <v>189</v>
      </c>
      <c r="N53" s="69">
        <v>164</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604</v>
      </c>
      <c r="L58" s="84" t="s">
        <v>604</v>
      </c>
      <c r="M58" s="84" t="s">
        <v>604</v>
      </c>
      <c r="N58" s="84" t="s">
        <v>604</v>
      </c>
      <c r="O58" s="85" t="s">
        <v>604</v>
      </c>
    </row>
    <row r="59" spans="1:21" ht="31.5" customHeight="1" x14ac:dyDescent="0.15">
      <c r="B59" s="1163"/>
      <c r="C59" s="1164"/>
      <c r="D59" s="1170" t="s">
        <v>28</v>
      </c>
      <c r="E59" s="1171"/>
      <c r="F59" s="1171"/>
      <c r="G59" s="1171"/>
      <c r="H59" s="1171"/>
      <c r="I59" s="1171"/>
      <c r="J59" s="1172"/>
      <c r="K59" s="86" t="s">
        <v>604</v>
      </c>
      <c r="L59" s="87" t="s">
        <v>604</v>
      </c>
      <c r="M59" s="87" t="s">
        <v>604</v>
      </c>
      <c r="N59" s="87" t="s">
        <v>604</v>
      </c>
      <c r="O59" s="88" t="s">
        <v>604</v>
      </c>
    </row>
    <row r="60" spans="1:21" ht="31.5" customHeight="1" thickBot="1" x14ac:dyDescent="0.2">
      <c r="B60" s="1165"/>
      <c r="C60" s="1166"/>
      <c r="D60" s="1173" t="s">
        <v>29</v>
      </c>
      <c r="E60" s="1174"/>
      <c r="F60" s="1174"/>
      <c r="G60" s="1174"/>
      <c r="H60" s="1174"/>
      <c r="I60" s="1174"/>
      <c r="J60" s="1175"/>
      <c r="K60" s="89" t="s">
        <v>604</v>
      </c>
      <c r="L60" s="90" t="s">
        <v>604</v>
      </c>
      <c r="M60" s="90" t="s">
        <v>604</v>
      </c>
      <c r="N60" s="90" t="s">
        <v>604</v>
      </c>
      <c r="O60" s="91" t="s">
        <v>604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aId2x+k+A1fn32/Y/x4bWYevkGHZ0nCVkOCUTJZ6fcu3iyiqiMyL1MpzksmSs7XEDdJQo8dYOSOfSAvMNnvfQ==" saltValue="fQ+0QnfRU+c9nkiuNK35o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3864</v>
      </c>
      <c r="J41" s="356">
        <v>3660</v>
      </c>
      <c r="K41" s="356">
        <v>3384</v>
      </c>
      <c r="L41" s="356">
        <v>3261</v>
      </c>
      <c r="M41" s="357">
        <v>3013</v>
      </c>
    </row>
    <row r="42" spans="2:13" ht="27.75" customHeight="1" x14ac:dyDescent="0.15">
      <c r="B42" s="1186"/>
      <c r="C42" s="1187"/>
      <c r="D42" s="106"/>
      <c r="E42" s="1190" t="s">
        <v>34</v>
      </c>
      <c r="F42" s="1190"/>
      <c r="G42" s="1190"/>
      <c r="H42" s="1191"/>
      <c r="I42" s="358">
        <v>1</v>
      </c>
      <c r="J42" s="359">
        <v>1</v>
      </c>
      <c r="K42" s="359">
        <v>1</v>
      </c>
      <c r="L42" s="359">
        <v>1</v>
      </c>
      <c r="M42" s="360">
        <v>0</v>
      </c>
    </row>
    <row r="43" spans="2:13" ht="27.75" customHeight="1" x14ac:dyDescent="0.15">
      <c r="B43" s="1186"/>
      <c r="C43" s="1187"/>
      <c r="D43" s="106"/>
      <c r="E43" s="1190" t="s">
        <v>35</v>
      </c>
      <c r="F43" s="1190"/>
      <c r="G43" s="1190"/>
      <c r="H43" s="1191"/>
      <c r="I43" s="358">
        <v>197</v>
      </c>
      <c r="J43" s="359">
        <v>145</v>
      </c>
      <c r="K43" s="359">
        <v>159</v>
      </c>
      <c r="L43" s="359">
        <v>171</v>
      </c>
      <c r="M43" s="360">
        <v>221</v>
      </c>
    </row>
    <row r="44" spans="2:13" ht="27.75" customHeight="1" x14ac:dyDescent="0.15">
      <c r="B44" s="1186"/>
      <c r="C44" s="1187"/>
      <c r="D44" s="106"/>
      <c r="E44" s="1190" t="s">
        <v>36</v>
      </c>
      <c r="F44" s="1190"/>
      <c r="G44" s="1190"/>
      <c r="H44" s="1191"/>
      <c r="I44" s="358">
        <v>122</v>
      </c>
      <c r="J44" s="359">
        <v>101</v>
      </c>
      <c r="K44" s="359">
        <v>76</v>
      </c>
      <c r="L44" s="359">
        <v>50</v>
      </c>
      <c r="M44" s="360">
        <v>27</v>
      </c>
    </row>
    <row r="45" spans="2:13" ht="27.75" customHeight="1" x14ac:dyDescent="0.15">
      <c r="B45" s="1186"/>
      <c r="C45" s="1187"/>
      <c r="D45" s="106"/>
      <c r="E45" s="1190" t="s">
        <v>37</v>
      </c>
      <c r="F45" s="1190"/>
      <c r="G45" s="1190"/>
      <c r="H45" s="1191"/>
      <c r="I45" s="358">
        <v>379</v>
      </c>
      <c r="J45" s="359">
        <v>271</v>
      </c>
      <c r="K45" s="359">
        <v>267</v>
      </c>
      <c r="L45" s="359">
        <v>234</v>
      </c>
      <c r="M45" s="360">
        <v>246</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945</v>
      </c>
      <c r="J50" s="359">
        <v>976</v>
      </c>
      <c r="K50" s="359">
        <v>1020</v>
      </c>
      <c r="L50" s="359">
        <v>1341</v>
      </c>
      <c r="M50" s="360">
        <v>1411</v>
      </c>
    </row>
    <row r="51" spans="2:13" ht="27.75" customHeight="1" x14ac:dyDescent="0.15">
      <c r="B51" s="1186"/>
      <c r="C51" s="1187"/>
      <c r="D51" s="106"/>
      <c r="E51" s="1190" t="s">
        <v>44</v>
      </c>
      <c r="F51" s="1190"/>
      <c r="G51" s="1190"/>
      <c r="H51" s="1191"/>
      <c r="I51" s="358" t="s">
        <v>525</v>
      </c>
      <c r="J51" s="359" t="s">
        <v>525</v>
      </c>
      <c r="K51" s="359" t="s">
        <v>525</v>
      </c>
      <c r="L51" s="359" t="s">
        <v>525</v>
      </c>
      <c r="M51" s="360" t="s">
        <v>525</v>
      </c>
    </row>
    <row r="52" spans="2:13" ht="27.75" customHeight="1" x14ac:dyDescent="0.15">
      <c r="B52" s="1188"/>
      <c r="C52" s="1189"/>
      <c r="D52" s="106"/>
      <c r="E52" s="1190" t="s">
        <v>45</v>
      </c>
      <c r="F52" s="1190"/>
      <c r="G52" s="1190"/>
      <c r="H52" s="1191"/>
      <c r="I52" s="358">
        <v>2650</v>
      </c>
      <c r="J52" s="359">
        <v>2607</v>
      </c>
      <c r="K52" s="359">
        <v>2555</v>
      </c>
      <c r="L52" s="359">
        <v>2470</v>
      </c>
      <c r="M52" s="360">
        <v>2324</v>
      </c>
    </row>
    <row r="53" spans="2:13" ht="27.75" customHeight="1" thickBot="1" x14ac:dyDescent="0.2">
      <c r="B53" s="1192" t="s">
        <v>46</v>
      </c>
      <c r="C53" s="1193"/>
      <c r="D53" s="110"/>
      <c r="E53" s="1194" t="s">
        <v>47</v>
      </c>
      <c r="F53" s="1194"/>
      <c r="G53" s="1194"/>
      <c r="H53" s="1195"/>
      <c r="I53" s="361">
        <v>969</v>
      </c>
      <c r="J53" s="362">
        <v>594</v>
      </c>
      <c r="K53" s="362">
        <v>311</v>
      </c>
      <c r="L53" s="362">
        <v>-94</v>
      </c>
      <c r="M53" s="363">
        <v>-227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QWfEnnubdTWLxLuyddxe/7C9FCG+jeoKegYI4Lzp1ARrRiAVU2Hx3rdLOSyvPSUtUcEzbADsH9GzBTrnexzAg==" saltValue="0o7vdLWUdkAWjo1ZccUG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267</v>
      </c>
      <c r="G55" s="122">
        <v>364</v>
      </c>
      <c r="H55" s="123">
        <v>365</v>
      </c>
    </row>
    <row r="56" spans="2:8" ht="52.5" customHeight="1" x14ac:dyDescent="0.15">
      <c r="B56" s="124"/>
      <c r="C56" s="1213" t="s">
        <v>51</v>
      </c>
      <c r="D56" s="1213"/>
      <c r="E56" s="1214"/>
      <c r="F56" s="125">
        <v>2</v>
      </c>
      <c r="G56" s="125">
        <v>30</v>
      </c>
      <c r="H56" s="126">
        <v>31</v>
      </c>
    </row>
    <row r="57" spans="2:8" ht="53.25" customHeight="1" x14ac:dyDescent="0.15">
      <c r="B57" s="124"/>
      <c r="C57" s="1215" t="s">
        <v>52</v>
      </c>
      <c r="D57" s="1215"/>
      <c r="E57" s="1216"/>
      <c r="F57" s="127">
        <v>543</v>
      </c>
      <c r="G57" s="127">
        <v>732</v>
      </c>
      <c r="H57" s="128">
        <v>849</v>
      </c>
    </row>
    <row r="58" spans="2:8" ht="45.75" customHeight="1" x14ac:dyDescent="0.15">
      <c r="B58" s="129"/>
      <c r="C58" s="1203" t="s">
        <v>605</v>
      </c>
      <c r="D58" s="1204"/>
      <c r="E58" s="1205"/>
      <c r="F58" s="130">
        <v>261</v>
      </c>
      <c r="G58" s="130">
        <v>387</v>
      </c>
      <c r="H58" s="131">
        <v>453</v>
      </c>
    </row>
    <row r="59" spans="2:8" ht="45.75" customHeight="1" x14ac:dyDescent="0.15">
      <c r="B59" s="129"/>
      <c r="C59" s="1203" t="s">
        <v>606</v>
      </c>
      <c r="D59" s="1204"/>
      <c r="E59" s="1205"/>
      <c r="F59" s="130">
        <v>157</v>
      </c>
      <c r="G59" s="130">
        <v>207</v>
      </c>
      <c r="H59" s="131">
        <v>250</v>
      </c>
    </row>
    <row r="60" spans="2:8" ht="45.75" customHeight="1" x14ac:dyDescent="0.15">
      <c r="B60" s="129"/>
      <c r="C60" s="1203" t="s">
        <v>607</v>
      </c>
      <c r="D60" s="1204"/>
      <c r="E60" s="1205"/>
      <c r="F60" s="130">
        <v>85</v>
      </c>
      <c r="G60" s="130">
        <v>86</v>
      </c>
      <c r="H60" s="131">
        <v>87</v>
      </c>
    </row>
    <row r="61" spans="2:8" ht="45.75" customHeight="1" x14ac:dyDescent="0.15">
      <c r="B61" s="129"/>
      <c r="C61" s="1203" t="s">
        <v>608</v>
      </c>
      <c r="D61" s="1204"/>
      <c r="E61" s="1205"/>
      <c r="F61" s="130">
        <v>36</v>
      </c>
      <c r="G61" s="130">
        <v>37</v>
      </c>
      <c r="H61" s="131">
        <v>38</v>
      </c>
    </row>
    <row r="62" spans="2:8" ht="45.75" customHeight="1" thickBot="1" x14ac:dyDescent="0.2">
      <c r="B62" s="132"/>
      <c r="C62" s="1206" t="s">
        <v>609</v>
      </c>
      <c r="D62" s="1207"/>
      <c r="E62" s="1208"/>
      <c r="F62" s="133">
        <v>0</v>
      </c>
      <c r="G62" s="133">
        <v>9</v>
      </c>
      <c r="H62" s="134">
        <v>19</v>
      </c>
    </row>
    <row r="63" spans="2:8" ht="52.5" customHeight="1" thickBot="1" x14ac:dyDescent="0.2">
      <c r="B63" s="135"/>
      <c r="C63" s="1209" t="s">
        <v>53</v>
      </c>
      <c r="D63" s="1209"/>
      <c r="E63" s="1210"/>
      <c r="F63" s="136">
        <v>811</v>
      </c>
      <c r="G63" s="136">
        <v>1126</v>
      </c>
      <c r="H63" s="137">
        <v>1245</v>
      </c>
    </row>
    <row r="64" spans="2:8" x14ac:dyDescent="0.15"/>
  </sheetData>
  <sheetProtection algorithmName="SHA-512" hashValue="S3RuPW+QX6fqHy1xk6/PUbcFf3hq5ZtpGn9FRDhjx0ck17RzNWPCsEZ4BFPfeADMzG4jVvme1Z+egMn0XKHW7g==" saltValue="79KtbHJVdLWogKH2NjN/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83432</v>
      </c>
      <c r="E3" s="156"/>
      <c r="F3" s="157">
        <v>271581</v>
      </c>
      <c r="G3" s="158"/>
      <c r="H3" s="159"/>
    </row>
    <row r="4" spans="1:8" x14ac:dyDescent="0.15">
      <c r="A4" s="160"/>
      <c r="B4" s="161"/>
      <c r="C4" s="162"/>
      <c r="D4" s="163">
        <v>67550</v>
      </c>
      <c r="E4" s="164"/>
      <c r="F4" s="165">
        <v>117844</v>
      </c>
      <c r="G4" s="166"/>
      <c r="H4" s="167"/>
    </row>
    <row r="5" spans="1:8" x14ac:dyDescent="0.15">
      <c r="A5" s="148" t="s">
        <v>559</v>
      </c>
      <c r="B5" s="153"/>
      <c r="C5" s="154"/>
      <c r="D5" s="155">
        <v>31198</v>
      </c>
      <c r="E5" s="156"/>
      <c r="F5" s="157">
        <v>268375</v>
      </c>
      <c r="G5" s="158"/>
      <c r="H5" s="159"/>
    </row>
    <row r="6" spans="1:8" x14ac:dyDescent="0.15">
      <c r="A6" s="160"/>
      <c r="B6" s="161"/>
      <c r="C6" s="162"/>
      <c r="D6" s="163">
        <v>27527</v>
      </c>
      <c r="E6" s="164"/>
      <c r="F6" s="165">
        <v>119602</v>
      </c>
      <c r="G6" s="166"/>
      <c r="H6" s="167"/>
    </row>
    <row r="7" spans="1:8" x14ac:dyDescent="0.15">
      <c r="A7" s="148" t="s">
        <v>560</v>
      </c>
      <c r="B7" s="153"/>
      <c r="C7" s="154"/>
      <c r="D7" s="155">
        <v>80072</v>
      </c>
      <c r="E7" s="156"/>
      <c r="F7" s="157">
        <v>301035</v>
      </c>
      <c r="G7" s="158"/>
      <c r="H7" s="159"/>
    </row>
    <row r="8" spans="1:8" x14ac:dyDescent="0.15">
      <c r="A8" s="160"/>
      <c r="B8" s="161"/>
      <c r="C8" s="162"/>
      <c r="D8" s="163">
        <v>52173</v>
      </c>
      <c r="E8" s="164"/>
      <c r="F8" s="165">
        <v>154376</v>
      </c>
      <c r="G8" s="166"/>
      <c r="H8" s="167"/>
    </row>
    <row r="9" spans="1:8" x14ac:dyDescent="0.15">
      <c r="A9" s="148" t="s">
        <v>561</v>
      </c>
      <c r="B9" s="153"/>
      <c r="C9" s="154"/>
      <c r="D9" s="155">
        <v>492995</v>
      </c>
      <c r="E9" s="156"/>
      <c r="F9" s="157">
        <v>277467</v>
      </c>
      <c r="G9" s="158"/>
      <c r="H9" s="159"/>
    </row>
    <row r="10" spans="1:8" x14ac:dyDescent="0.15">
      <c r="A10" s="160"/>
      <c r="B10" s="161"/>
      <c r="C10" s="162"/>
      <c r="D10" s="163">
        <v>62259</v>
      </c>
      <c r="E10" s="164"/>
      <c r="F10" s="165">
        <v>128378</v>
      </c>
      <c r="G10" s="166"/>
      <c r="H10" s="167"/>
    </row>
    <row r="11" spans="1:8" x14ac:dyDescent="0.15">
      <c r="A11" s="148" t="s">
        <v>562</v>
      </c>
      <c r="B11" s="153"/>
      <c r="C11" s="154"/>
      <c r="D11" s="155">
        <v>92847</v>
      </c>
      <c r="E11" s="156"/>
      <c r="F11" s="157">
        <v>282256</v>
      </c>
      <c r="G11" s="158"/>
      <c r="H11" s="159"/>
    </row>
    <row r="12" spans="1:8" x14ac:dyDescent="0.15">
      <c r="A12" s="160"/>
      <c r="B12" s="161"/>
      <c r="C12" s="168"/>
      <c r="D12" s="163">
        <v>78037</v>
      </c>
      <c r="E12" s="164"/>
      <c r="F12" s="165">
        <v>145453</v>
      </c>
      <c r="G12" s="166"/>
      <c r="H12" s="167"/>
    </row>
    <row r="13" spans="1:8" x14ac:dyDescent="0.15">
      <c r="A13" s="148"/>
      <c r="B13" s="153"/>
      <c r="C13" s="169"/>
      <c r="D13" s="170">
        <v>156109</v>
      </c>
      <c r="E13" s="171"/>
      <c r="F13" s="172">
        <v>280143</v>
      </c>
      <c r="G13" s="173"/>
      <c r="H13" s="159"/>
    </row>
    <row r="14" spans="1:8" x14ac:dyDescent="0.15">
      <c r="A14" s="160"/>
      <c r="B14" s="161"/>
      <c r="C14" s="162"/>
      <c r="D14" s="163">
        <v>57509</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5.88</v>
      </c>
      <c r="C19" s="174">
        <f>ROUND(VALUE(SUBSTITUTE(実質収支比率等に係る経年分析!G$48,"▲","-")),2)</f>
        <v>5.05</v>
      </c>
      <c r="D19" s="174">
        <f>ROUND(VALUE(SUBSTITUTE(実質収支比率等に係る経年分析!H$48,"▲","-")),2)</f>
        <v>5.66</v>
      </c>
      <c r="E19" s="174">
        <f>ROUND(VALUE(SUBSTITUTE(実質収支比率等に係る経年分析!I$48,"▲","-")),2)</f>
        <v>8.3000000000000007</v>
      </c>
      <c r="F19" s="174">
        <f>ROUND(VALUE(SUBSTITUTE(実質収支比率等に係る経年分析!J$48,"▲","-")),2)</f>
        <v>8.17</v>
      </c>
    </row>
    <row r="20" spans="1:11" x14ac:dyDescent="0.15">
      <c r="A20" s="174" t="s">
        <v>57</v>
      </c>
      <c r="B20" s="174">
        <f>ROUND(VALUE(SUBSTITUTE(実質収支比率等に係る経年分析!F$47,"▲","-")),2)</f>
        <v>18.62</v>
      </c>
      <c r="C20" s="174">
        <f>ROUND(VALUE(SUBSTITUTE(実質収支比率等に係る経年分析!G$47,"▲","-")),2)</f>
        <v>12.46</v>
      </c>
      <c r="D20" s="174">
        <f>ROUND(VALUE(SUBSTITUTE(実質収支比率等に係る経年分析!H$47,"▲","-")),2)</f>
        <v>12.26</v>
      </c>
      <c r="E20" s="174">
        <f>ROUND(VALUE(SUBSTITUTE(実質収支比率等に係る経年分析!I$47,"▲","-")),2)</f>
        <v>15.49</v>
      </c>
      <c r="F20" s="174">
        <f>ROUND(VALUE(SUBSTITUTE(実質収支比率等に係る経年分析!J$47,"▲","-")),2)</f>
        <v>15.83</v>
      </c>
    </row>
    <row r="21" spans="1:11" x14ac:dyDescent="0.15">
      <c r="A21" s="174" t="s">
        <v>58</v>
      </c>
      <c r="B21" s="174">
        <f>IF(ISNUMBER(VALUE(SUBSTITUTE(実質収支比率等に係る経年分析!F$49,"▲","-"))),ROUND(VALUE(SUBSTITUTE(実質収支比率等に係る経年分析!F$49,"▲","-")),2),NA())</f>
        <v>7.91</v>
      </c>
      <c r="C21" s="174">
        <f>IF(ISNUMBER(VALUE(SUBSTITUTE(実質収支比率等に係る経年分析!G$49,"▲","-"))),ROUND(VALUE(SUBSTITUTE(実質収支比率等に係る経年分析!G$49,"▲","-")),2),NA())</f>
        <v>-6.7</v>
      </c>
      <c r="D21" s="174">
        <f>IF(ISNUMBER(VALUE(SUBSTITUTE(実質収支比率等に係る経年分析!H$49,"▲","-"))),ROUND(VALUE(SUBSTITUTE(実質収支比率等に係る経年分析!H$49,"▲","-")),2),NA())</f>
        <v>5.38</v>
      </c>
      <c r="E21" s="174">
        <f>IF(ISNUMBER(VALUE(SUBSTITUTE(実質収支比率等に係る経年分析!I$49,"▲","-"))),ROUND(VALUE(SUBSTITUTE(実質収支比率等に係る経年分析!I$49,"▲","-")),2),NA())</f>
        <v>7.19</v>
      </c>
      <c r="F21" s="174">
        <f>IF(ISNUMBER(VALUE(SUBSTITUTE(実質収支比率等に係る経年分析!J$49,"▲","-"))),ROUND(VALUE(SUBSTITUTE(実質収支比率等に係る経年分析!J$49,"▲","-")),2),NA())</f>
        <v>-0.25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大潟村後期高齢者医療特別会計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大潟村公共下水道事業特別会計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1.43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0.42</v>
      </c>
    </row>
    <row r="31" spans="1:11" x14ac:dyDescent="0.15">
      <c r="A31" s="175" t="str">
        <f>IF(連結実質赤字比率に係る赤字・黒字の構成分析!C$39="",NA(),連結実質赤字比率に係る赤字・黒字の構成分析!C$39)</f>
        <v>大潟村国民健康保険事業特別会計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1.96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0.52</v>
      </c>
    </row>
    <row r="32" spans="1:11" x14ac:dyDescent="0.15">
      <c r="A32" s="175" t="str">
        <f>IF(連結実質赤字比率に係る赤字・黒字の構成分析!C$38="",NA(),連結実質赤字比率に係る赤字・黒字の構成分析!C$38)</f>
        <v>大潟村診療所特別会計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15">
      <c r="A33" s="175" t="str">
        <f>IF(連結実質赤字比率に係る赤字・黒字の構成分析!C$37="",NA(),連結実質赤字比率に係る赤字・黒字の構成分析!C$37)</f>
        <v>大潟村水道事業特別会計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15">
      <c r="A34" s="175" t="str">
        <f>IF(連結実質赤字比率に係る赤字・黒字の構成分析!C$36="",NA(),連結実質赤字比率に係る赤字・黒字の構成分析!C$36)</f>
        <v>大潟村介護保険事業特別会計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0.57999999999999996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1.1200000000000001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1.19</v>
      </c>
    </row>
    <row r="35" spans="1:16" x14ac:dyDescent="0.15">
      <c r="A35" s="175" t="str">
        <f>IF(連結実質赤字比率に係る赤字・黒字の構成分析!C$35="",NA(),連結実質赤字比率に係る赤字・黒字の構成分析!C$35)</f>
        <v>大潟村介護サービス事業特別会計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1.1000000000000001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212</v>
      </c>
      <c r="E42" s="176"/>
      <c r="F42" s="176"/>
      <c r="G42" s="176">
        <f>'実質公債費比率（分子）の構造'!L$52</f>
        <v>213</v>
      </c>
      <c r="H42" s="176"/>
      <c r="I42" s="176"/>
      <c r="J42" s="176">
        <f>'実質公債費比率（分子）の構造'!M$52</f>
        <v>213</v>
      </c>
      <c r="K42" s="176"/>
      <c r="L42" s="176"/>
      <c r="M42" s="176">
        <f>'実質公債費比率（分子）の構造'!N$52</f>
        <v>221</v>
      </c>
      <c r="N42" s="176"/>
      <c r="O42" s="176"/>
      <c r="P42" s="176">
        <f>'実質公債費比率（分子）の構造'!O$52</f>
        <v>214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19</v>
      </c>
      <c r="C45" s="176"/>
      <c r="D45" s="176"/>
      <c r="E45" s="176">
        <f>'実質公債費比率（分子）の構造'!L$49</f>
        <v>19</v>
      </c>
      <c r="F45" s="176"/>
      <c r="G45" s="176"/>
      <c r="H45" s="176">
        <f>'実質公債費比率（分子）の構造'!M$49</f>
        <v>20</v>
      </c>
      <c r="I45" s="176"/>
      <c r="J45" s="176"/>
      <c r="K45" s="176">
        <f>'実質公債費比率（分子）の構造'!N$49</f>
        <v>21</v>
      </c>
      <c r="L45" s="176"/>
      <c r="M45" s="176"/>
      <c r="N45" s="176">
        <f>'実質公債費比率（分子）の構造'!O$49</f>
        <v>19</v>
      </c>
      <c r="O45" s="176"/>
      <c r="P45" s="176"/>
    </row>
    <row r="46" spans="1:16" x14ac:dyDescent="0.15">
      <c r="A46" s="176" t="s">
        <v>69</v>
      </c>
      <c r="B46" s="176">
        <f>'実質公債費比率（分子）の構造'!K$48</f>
        <v>17</v>
      </c>
      <c r="C46" s="176"/>
      <c r="D46" s="176"/>
      <c r="E46" s="176">
        <f>'実質公債費比率（分子）の構造'!L$48</f>
        <v>9</v>
      </c>
      <c r="F46" s="176"/>
      <c r="G46" s="176"/>
      <c r="H46" s="176">
        <f>'実質公債費比率（分子）の構造'!M$48</f>
        <v>34</v>
      </c>
      <c r="I46" s="176"/>
      <c r="J46" s="176"/>
      <c r="K46" s="176">
        <f>'実質公債費比率（分子）の構造'!N$48</f>
        <v>18</v>
      </c>
      <c r="L46" s="176"/>
      <c r="M46" s="176"/>
      <c r="N46" s="176">
        <f>'実質公債費比率（分子）の構造'!O$48</f>
        <v>8</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333</v>
      </c>
      <c r="C49" s="176"/>
      <c r="D49" s="176"/>
      <c r="E49" s="176">
        <f>'実質公債費比率（分子）の構造'!L$45</f>
        <v>343</v>
      </c>
      <c r="F49" s="176"/>
      <c r="G49" s="176"/>
      <c r="H49" s="176">
        <f>'実質公債費比率（分子）の構造'!M$45</f>
        <v>348</v>
      </c>
      <c r="I49" s="176"/>
      <c r="J49" s="176"/>
      <c r="K49" s="176">
        <f>'実質公債費比率（分子）の構造'!N$45</f>
        <v>346</v>
      </c>
      <c r="L49" s="176"/>
      <c r="M49" s="176"/>
      <c r="N49" s="176">
        <f>'実質公債費比率（分子）の構造'!O$45</f>
        <v>343</v>
      </c>
      <c r="O49" s="176"/>
      <c r="P49" s="176"/>
    </row>
    <row r="50" spans="1:16" x14ac:dyDescent="0.15">
      <c r="A50" s="176" t="s">
        <v>72</v>
      </c>
      <c r="B50" s="176" t="e">
        <f>NA()</f>
        <v>#N/A</v>
      </c>
      <c r="C50" s="176">
        <f>IF(ISNUMBER('実質公債費比率（分子）の構造'!K$53),'実質公債費比率（分子）の構造'!K$53,NA())</f>
        <v>157</v>
      </c>
      <c r="D50" s="176" t="e">
        <f>NA()</f>
        <v>#N/A</v>
      </c>
      <c r="E50" s="176" t="e">
        <f>NA()</f>
        <v>#N/A</v>
      </c>
      <c r="F50" s="176">
        <f>IF(ISNUMBER('実質公債費比率（分子）の構造'!L$53),'実質公債費比率（分子）の構造'!L$53,NA())</f>
        <v>158</v>
      </c>
      <c r="G50" s="176" t="e">
        <f>NA()</f>
        <v>#N/A</v>
      </c>
      <c r="H50" s="176" t="e">
        <f>NA()</f>
        <v>#N/A</v>
      </c>
      <c r="I50" s="176">
        <f>IF(ISNUMBER('実質公債費比率（分子）の構造'!M$53),'実質公債費比率（分子）の構造'!M$53,NA())</f>
        <v>189</v>
      </c>
      <c r="J50" s="176" t="e">
        <f>NA()</f>
        <v>#N/A</v>
      </c>
      <c r="K50" s="176" t="e">
        <f>NA()</f>
        <v>#N/A</v>
      </c>
      <c r="L50" s="176">
        <f>IF(ISNUMBER('実質公債費比率（分子）の構造'!N$53),'実質公債費比率（分子）の構造'!N$53,NA())</f>
        <v>164</v>
      </c>
      <c r="M50" s="176" t="e">
        <f>NA()</f>
        <v>#N/A</v>
      </c>
      <c r="N50" s="176" t="e">
        <f>NA()</f>
        <v>#N/A</v>
      </c>
      <c r="O50" s="176">
        <f>IF(ISNUMBER('実質公債費比率（分子）の構造'!O$53),'実質公債費比率（分子）の構造'!O$53,NA())</f>
        <v>156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2650</v>
      </c>
      <c r="E56" s="175"/>
      <c r="F56" s="175"/>
      <c r="G56" s="175">
        <f>'将来負担比率（分子）の構造'!J$52</f>
        <v>2607</v>
      </c>
      <c r="H56" s="175"/>
      <c r="I56" s="175"/>
      <c r="J56" s="175">
        <f>'将来負担比率（分子）の構造'!K$52</f>
        <v>2555</v>
      </c>
      <c r="K56" s="175"/>
      <c r="L56" s="175"/>
      <c r="M56" s="175">
        <f>'将来負担比率（分子）の構造'!L$52</f>
        <v>2470</v>
      </c>
      <c r="N56" s="175"/>
      <c r="O56" s="175"/>
      <c r="P56" s="175">
        <f>'将来負担比率（分子）の構造'!M$52</f>
        <v>2324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945</v>
      </c>
      <c r="E58" s="175"/>
      <c r="F58" s="175"/>
      <c r="G58" s="175">
        <f>'将来負担比率（分子）の構造'!J$50</f>
        <v>976</v>
      </c>
      <c r="H58" s="175"/>
      <c r="I58" s="175"/>
      <c r="J58" s="175">
        <f>'将来負担比率（分子）の構造'!K$50</f>
        <v>1020</v>
      </c>
      <c r="K58" s="175"/>
      <c r="L58" s="175"/>
      <c r="M58" s="175">
        <f>'将来負担比率（分子）の構造'!L$50</f>
        <v>1341</v>
      </c>
      <c r="N58" s="175"/>
      <c r="O58" s="175"/>
      <c r="P58" s="175">
        <f>'将来負担比率（分子）の構造'!M$50</f>
        <v>1411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379</v>
      </c>
      <c r="C62" s="175"/>
      <c r="D62" s="175"/>
      <c r="E62" s="175">
        <f>'将来負担比率（分子）の構造'!J$45</f>
        <v>271</v>
      </c>
      <c r="F62" s="175"/>
      <c r="G62" s="175"/>
      <c r="H62" s="175">
        <f>'将来負担比率（分子）の構造'!K$45</f>
        <v>267</v>
      </c>
      <c r="I62" s="175"/>
      <c r="J62" s="175"/>
      <c r="K62" s="175">
        <f>'将来負担比率（分子）の構造'!L$45</f>
        <v>234</v>
      </c>
      <c r="L62" s="175"/>
      <c r="M62" s="175"/>
      <c r="N62" s="175">
        <f>'将来負担比率（分子）の構造'!M$45</f>
        <v>246</v>
      </c>
      <c r="O62" s="175"/>
      <c r="P62" s="175"/>
    </row>
    <row r="63" spans="1:16" x14ac:dyDescent="0.15">
      <c r="A63" s="175" t="s">
        <v>36</v>
      </c>
      <c r="B63" s="175">
        <f>'将来負担比率（分子）の構造'!I$44</f>
        <v>122</v>
      </c>
      <c r="C63" s="175"/>
      <c r="D63" s="175"/>
      <c r="E63" s="175">
        <f>'将来負担比率（分子）の構造'!J$44</f>
        <v>101</v>
      </c>
      <c r="F63" s="175"/>
      <c r="G63" s="175"/>
      <c r="H63" s="175">
        <f>'将来負担比率（分子）の構造'!K$44</f>
        <v>76</v>
      </c>
      <c r="I63" s="175"/>
      <c r="J63" s="175"/>
      <c r="K63" s="175">
        <f>'将来負担比率（分子）の構造'!L$44</f>
        <v>50</v>
      </c>
      <c r="L63" s="175"/>
      <c r="M63" s="175"/>
      <c r="N63" s="175">
        <f>'将来負担比率（分子）の構造'!M$44</f>
        <v>27</v>
      </c>
      <c r="O63" s="175"/>
      <c r="P63" s="175"/>
    </row>
    <row r="64" spans="1:16" x14ac:dyDescent="0.15">
      <c r="A64" s="175" t="s">
        <v>35</v>
      </c>
      <c r="B64" s="175">
        <f>'将来負担比率（分子）の構造'!I$43</f>
        <v>197</v>
      </c>
      <c r="C64" s="175"/>
      <c r="D64" s="175"/>
      <c r="E64" s="175">
        <f>'将来負担比率（分子）の構造'!J$43</f>
        <v>145</v>
      </c>
      <c r="F64" s="175"/>
      <c r="G64" s="175"/>
      <c r="H64" s="175">
        <f>'将来負担比率（分子）の構造'!K$43</f>
        <v>159</v>
      </c>
      <c r="I64" s="175"/>
      <c r="J64" s="175"/>
      <c r="K64" s="175">
        <f>'将来負担比率（分子）の構造'!L$43</f>
        <v>171</v>
      </c>
      <c r="L64" s="175"/>
      <c r="M64" s="175"/>
      <c r="N64" s="175">
        <f>'将来負担比率（分子）の構造'!M$43</f>
        <v>221</v>
      </c>
      <c r="O64" s="175"/>
      <c r="P64" s="175"/>
    </row>
    <row r="65" spans="1:16" x14ac:dyDescent="0.15">
      <c r="A65" s="175" t="s">
        <v>34</v>
      </c>
      <c r="B65" s="175">
        <f>'将来負担比率（分子）の構造'!I$42</f>
        <v>1</v>
      </c>
      <c r="C65" s="175"/>
      <c r="D65" s="175"/>
      <c r="E65" s="175">
        <f>'将来負担比率（分子）の構造'!J$42</f>
        <v>1</v>
      </c>
      <c r="F65" s="175"/>
      <c r="G65" s="175"/>
      <c r="H65" s="175">
        <f>'将来負担比率（分子）の構造'!K$42</f>
        <v>1</v>
      </c>
      <c r="I65" s="175"/>
      <c r="J65" s="175"/>
      <c r="K65" s="175">
        <f>'将来負担比率（分子）の構造'!L$42</f>
        <v>1</v>
      </c>
      <c r="L65" s="175"/>
      <c r="M65" s="175"/>
      <c r="N65" s="175">
        <f>'将来負担比率（分子）の構造'!M$42</f>
        <v>0</v>
      </c>
      <c r="O65" s="175"/>
      <c r="P65" s="175"/>
    </row>
    <row r="66" spans="1:16" x14ac:dyDescent="0.15">
      <c r="A66" s="175" t="s">
        <v>33</v>
      </c>
      <c r="B66" s="175">
        <f>'将来負担比率（分子）の構造'!I$41</f>
        <v>3864</v>
      </c>
      <c r="C66" s="175"/>
      <c r="D66" s="175"/>
      <c r="E66" s="175">
        <f>'将来負担比率（分子）の構造'!J$41</f>
        <v>3660</v>
      </c>
      <c r="F66" s="175"/>
      <c r="G66" s="175"/>
      <c r="H66" s="175">
        <f>'将来負担比率（分子）の構造'!K$41</f>
        <v>3384</v>
      </c>
      <c r="I66" s="175"/>
      <c r="J66" s="175"/>
      <c r="K66" s="175">
        <f>'将来負担比率（分子）の構造'!L$41</f>
        <v>3261</v>
      </c>
      <c r="L66" s="175"/>
      <c r="M66" s="175"/>
      <c r="N66" s="175">
        <f>'将来負担比率（分子）の構造'!M$41</f>
        <v>3013</v>
      </c>
      <c r="O66" s="175"/>
      <c r="P66" s="175"/>
    </row>
    <row r="67" spans="1:16" x14ac:dyDescent="0.15">
      <c r="A67" s="175" t="s">
        <v>76</v>
      </c>
      <c r="B67" s="175" t="e">
        <f>NA()</f>
        <v>#N/A</v>
      </c>
      <c r="C67" s="175">
        <f>IF(ISNUMBER('将来負担比率（分子）の構造'!I$53), IF('将来負担比率（分子）の構造'!I$53 &lt; 0, 0, '将来負担比率（分子）の構造'!I$53), NA())</f>
        <v>969</v>
      </c>
      <c r="D67" s="175" t="e">
        <f>NA()</f>
        <v>#N/A</v>
      </c>
      <c r="E67" s="175" t="e">
        <f>NA()</f>
        <v>#N/A</v>
      </c>
      <c r="F67" s="175">
        <f>IF(ISNUMBER('将来負担比率（分子）の構造'!J$53), IF('将来負担比率（分子）の構造'!J$53 &lt; 0, 0, '将来負担比率（分子）の構造'!J$53), NA())</f>
        <v>594</v>
      </c>
      <c r="G67" s="175" t="e">
        <f>NA()</f>
        <v>#N/A</v>
      </c>
      <c r="H67" s="175" t="e">
        <f>NA()</f>
        <v>#N/A</v>
      </c>
      <c r="I67" s="175">
        <f>IF(ISNUMBER('将来負担比率（分子）の構造'!K$53), IF('将来負担比率（分子）の構造'!K$53 &lt; 0, 0, '将来負担比率（分子）の構造'!K$53), NA())</f>
        <v>311</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267</v>
      </c>
      <c r="C72" s="179">
        <f>基金残高に係る経年分析!G55</f>
        <v>364</v>
      </c>
      <c r="D72" s="179">
        <f>基金残高に係る経年分析!H55</f>
        <v>365</v>
      </c>
    </row>
    <row r="73" spans="1:16" x14ac:dyDescent="0.15">
      <c r="A73" s="178" t="s">
        <v>79</v>
      </c>
      <c r="B73" s="179">
        <f>基金残高に係る経年分析!F56</f>
        <v>2</v>
      </c>
      <c r="C73" s="179">
        <f>基金残高に係る経年分析!G56</f>
        <v>30</v>
      </c>
      <c r="D73" s="179">
        <f>基金残高に係る経年分析!H56</f>
        <v>31</v>
      </c>
    </row>
    <row r="74" spans="1:16" x14ac:dyDescent="0.15">
      <c r="A74" s="178" t="s">
        <v>80</v>
      </c>
      <c r="B74" s="179">
        <f>基金残高に係る経年分析!F57</f>
        <v>543</v>
      </c>
      <c r="C74" s="179">
        <f>基金残高に係る経年分析!G57</f>
        <v>732</v>
      </c>
      <c r="D74" s="179">
        <f>基金残高に係る経年分析!H57</f>
        <v>849</v>
      </c>
    </row>
  </sheetData>
  <sheetProtection algorithmName="SHA-512" hashValue="DMagjzyOSd4tDCSArXjGTcZsX5bx+Qe86NVPQRiN+a6gL7tATQ+YNN+C7W9tvXsv8TJn6Dix9juBjftyEuS5HQ==" saltValue="Y4V+nEEXFKoWyyKfjlr2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739901</v>
      </c>
      <c r="S5" s="677"/>
      <c r="T5" s="677"/>
      <c r="U5" s="677"/>
      <c r="V5" s="677"/>
      <c r="W5" s="677"/>
      <c r="X5" s="677"/>
      <c r="Y5" s="702"/>
      <c r="Z5" s="715">
        <v>19</v>
      </c>
      <c r="AA5" s="715"/>
      <c r="AB5" s="715"/>
      <c r="AC5" s="715"/>
      <c r="AD5" s="716">
        <v>739901</v>
      </c>
      <c r="AE5" s="716"/>
      <c r="AF5" s="716"/>
      <c r="AG5" s="716"/>
      <c r="AH5" s="716"/>
      <c r="AI5" s="716"/>
      <c r="AJ5" s="716"/>
      <c r="AK5" s="716"/>
      <c r="AL5" s="703">
        <v>32.1</v>
      </c>
      <c r="AM5" s="685"/>
      <c r="AN5" s="685"/>
      <c r="AO5" s="704"/>
      <c r="AP5" s="679" t="s">
        <v>227</v>
      </c>
      <c r="AQ5" s="680"/>
      <c r="AR5" s="680"/>
      <c r="AS5" s="680"/>
      <c r="AT5" s="680"/>
      <c r="AU5" s="680"/>
      <c r="AV5" s="680"/>
      <c r="AW5" s="680"/>
      <c r="AX5" s="680"/>
      <c r="AY5" s="680"/>
      <c r="AZ5" s="680"/>
      <c r="BA5" s="680"/>
      <c r="BB5" s="680"/>
      <c r="BC5" s="680"/>
      <c r="BD5" s="680"/>
      <c r="BE5" s="680"/>
      <c r="BF5" s="681"/>
      <c r="BG5" s="621">
        <v>710442</v>
      </c>
      <c r="BH5" s="622"/>
      <c r="BI5" s="622"/>
      <c r="BJ5" s="622"/>
      <c r="BK5" s="622"/>
      <c r="BL5" s="622"/>
      <c r="BM5" s="622"/>
      <c r="BN5" s="623"/>
      <c r="BO5" s="659">
        <v>96</v>
      </c>
      <c r="BP5" s="659"/>
      <c r="BQ5" s="659"/>
      <c r="BR5" s="659"/>
      <c r="BS5" s="660" t="s">
        <v>228</v>
      </c>
      <c r="BT5" s="660"/>
      <c r="BU5" s="660"/>
      <c r="BV5" s="660"/>
      <c r="BW5" s="660"/>
      <c r="BX5" s="660"/>
      <c r="BY5" s="660"/>
      <c r="BZ5" s="660"/>
      <c r="CA5" s="660"/>
      <c r="CB5" s="698"/>
      <c r="CD5" s="673" t="s">
        <v>222</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220</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93567</v>
      </c>
      <c r="S6" s="622"/>
      <c r="T6" s="622"/>
      <c r="U6" s="622"/>
      <c r="V6" s="622"/>
      <c r="W6" s="622"/>
      <c r="X6" s="622"/>
      <c r="Y6" s="623"/>
      <c r="Z6" s="659">
        <v>2.4</v>
      </c>
      <c r="AA6" s="659"/>
      <c r="AB6" s="659"/>
      <c r="AC6" s="659"/>
      <c r="AD6" s="660">
        <v>93567</v>
      </c>
      <c r="AE6" s="660"/>
      <c r="AF6" s="660"/>
      <c r="AG6" s="660"/>
      <c r="AH6" s="660"/>
      <c r="AI6" s="660"/>
      <c r="AJ6" s="660"/>
      <c r="AK6" s="660"/>
      <c r="AL6" s="624">
        <v>4.0999999999999996</v>
      </c>
      <c r="AM6" s="625"/>
      <c r="AN6" s="625"/>
      <c r="AO6" s="661"/>
      <c r="AP6" s="618" t="s">
        <v>233</v>
      </c>
      <c r="AQ6" s="619"/>
      <c r="AR6" s="619"/>
      <c r="AS6" s="619"/>
      <c r="AT6" s="619"/>
      <c r="AU6" s="619"/>
      <c r="AV6" s="619"/>
      <c r="AW6" s="619"/>
      <c r="AX6" s="619"/>
      <c r="AY6" s="619"/>
      <c r="AZ6" s="619"/>
      <c r="BA6" s="619"/>
      <c r="BB6" s="619"/>
      <c r="BC6" s="619"/>
      <c r="BD6" s="619"/>
      <c r="BE6" s="619"/>
      <c r="BF6" s="620"/>
      <c r="BG6" s="621">
        <v>710442</v>
      </c>
      <c r="BH6" s="622"/>
      <c r="BI6" s="622"/>
      <c r="BJ6" s="622"/>
      <c r="BK6" s="622"/>
      <c r="BL6" s="622"/>
      <c r="BM6" s="622"/>
      <c r="BN6" s="623"/>
      <c r="BO6" s="659">
        <v>96</v>
      </c>
      <c r="BP6" s="659"/>
      <c r="BQ6" s="659"/>
      <c r="BR6" s="659"/>
      <c r="BS6" s="660" t="s">
        <v>128</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63430</v>
      </c>
      <c r="CS6" s="622"/>
      <c r="CT6" s="622"/>
      <c r="CU6" s="622"/>
      <c r="CV6" s="622"/>
      <c r="CW6" s="622"/>
      <c r="CX6" s="622"/>
      <c r="CY6" s="623"/>
      <c r="CZ6" s="703">
        <v>1.7</v>
      </c>
      <c r="DA6" s="685"/>
      <c r="DB6" s="685"/>
      <c r="DC6" s="705"/>
      <c r="DD6" s="627" t="s">
        <v>228</v>
      </c>
      <c r="DE6" s="622"/>
      <c r="DF6" s="622"/>
      <c r="DG6" s="622"/>
      <c r="DH6" s="622"/>
      <c r="DI6" s="622"/>
      <c r="DJ6" s="622"/>
      <c r="DK6" s="622"/>
      <c r="DL6" s="622"/>
      <c r="DM6" s="622"/>
      <c r="DN6" s="622"/>
      <c r="DO6" s="622"/>
      <c r="DP6" s="623"/>
      <c r="DQ6" s="627">
        <v>63006</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204</v>
      </c>
      <c r="S7" s="622"/>
      <c r="T7" s="622"/>
      <c r="U7" s="622"/>
      <c r="V7" s="622"/>
      <c r="W7" s="622"/>
      <c r="X7" s="622"/>
      <c r="Y7" s="623"/>
      <c r="Z7" s="659">
        <v>0</v>
      </c>
      <c r="AA7" s="659"/>
      <c r="AB7" s="659"/>
      <c r="AC7" s="659"/>
      <c r="AD7" s="660">
        <v>204</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268903</v>
      </c>
      <c r="BH7" s="622"/>
      <c r="BI7" s="622"/>
      <c r="BJ7" s="622"/>
      <c r="BK7" s="622"/>
      <c r="BL7" s="622"/>
      <c r="BM7" s="622"/>
      <c r="BN7" s="623"/>
      <c r="BO7" s="659">
        <v>36.299999999999997</v>
      </c>
      <c r="BP7" s="659"/>
      <c r="BQ7" s="659"/>
      <c r="BR7" s="659"/>
      <c r="BS7" s="660" t="s">
        <v>128</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817463</v>
      </c>
      <c r="CS7" s="622"/>
      <c r="CT7" s="622"/>
      <c r="CU7" s="622"/>
      <c r="CV7" s="622"/>
      <c r="CW7" s="622"/>
      <c r="CX7" s="622"/>
      <c r="CY7" s="623"/>
      <c r="CZ7" s="659">
        <v>22</v>
      </c>
      <c r="DA7" s="659"/>
      <c r="DB7" s="659"/>
      <c r="DC7" s="659"/>
      <c r="DD7" s="627">
        <v>99101</v>
      </c>
      <c r="DE7" s="622"/>
      <c r="DF7" s="622"/>
      <c r="DG7" s="622"/>
      <c r="DH7" s="622"/>
      <c r="DI7" s="622"/>
      <c r="DJ7" s="622"/>
      <c r="DK7" s="622"/>
      <c r="DL7" s="622"/>
      <c r="DM7" s="622"/>
      <c r="DN7" s="622"/>
      <c r="DO7" s="622"/>
      <c r="DP7" s="623"/>
      <c r="DQ7" s="627">
        <v>579477</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1650</v>
      </c>
      <c r="S8" s="622"/>
      <c r="T8" s="622"/>
      <c r="U8" s="622"/>
      <c r="V8" s="622"/>
      <c r="W8" s="622"/>
      <c r="X8" s="622"/>
      <c r="Y8" s="623"/>
      <c r="Z8" s="659">
        <v>0</v>
      </c>
      <c r="AA8" s="659"/>
      <c r="AB8" s="659"/>
      <c r="AC8" s="659"/>
      <c r="AD8" s="660">
        <v>1650</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6416</v>
      </c>
      <c r="BH8" s="622"/>
      <c r="BI8" s="622"/>
      <c r="BJ8" s="622"/>
      <c r="BK8" s="622"/>
      <c r="BL8" s="622"/>
      <c r="BM8" s="622"/>
      <c r="BN8" s="623"/>
      <c r="BO8" s="659">
        <v>0.9</v>
      </c>
      <c r="BP8" s="659"/>
      <c r="BQ8" s="659"/>
      <c r="BR8" s="659"/>
      <c r="BS8" s="660" t="s">
        <v>228</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571920</v>
      </c>
      <c r="CS8" s="622"/>
      <c r="CT8" s="622"/>
      <c r="CU8" s="622"/>
      <c r="CV8" s="622"/>
      <c r="CW8" s="622"/>
      <c r="CX8" s="622"/>
      <c r="CY8" s="623"/>
      <c r="CZ8" s="659">
        <v>15.4</v>
      </c>
      <c r="DA8" s="659"/>
      <c r="DB8" s="659"/>
      <c r="DC8" s="659"/>
      <c r="DD8" s="627">
        <v>18256</v>
      </c>
      <c r="DE8" s="622"/>
      <c r="DF8" s="622"/>
      <c r="DG8" s="622"/>
      <c r="DH8" s="622"/>
      <c r="DI8" s="622"/>
      <c r="DJ8" s="622"/>
      <c r="DK8" s="622"/>
      <c r="DL8" s="622"/>
      <c r="DM8" s="622"/>
      <c r="DN8" s="622"/>
      <c r="DO8" s="622"/>
      <c r="DP8" s="623"/>
      <c r="DQ8" s="627">
        <v>388380</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1385</v>
      </c>
      <c r="S9" s="622"/>
      <c r="T9" s="622"/>
      <c r="U9" s="622"/>
      <c r="V9" s="622"/>
      <c r="W9" s="622"/>
      <c r="X9" s="622"/>
      <c r="Y9" s="623"/>
      <c r="Z9" s="659">
        <v>0</v>
      </c>
      <c r="AA9" s="659"/>
      <c r="AB9" s="659"/>
      <c r="AC9" s="659"/>
      <c r="AD9" s="660">
        <v>1385</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246411</v>
      </c>
      <c r="BH9" s="622"/>
      <c r="BI9" s="622"/>
      <c r="BJ9" s="622"/>
      <c r="BK9" s="622"/>
      <c r="BL9" s="622"/>
      <c r="BM9" s="622"/>
      <c r="BN9" s="623"/>
      <c r="BO9" s="659">
        <v>33.299999999999997</v>
      </c>
      <c r="BP9" s="659"/>
      <c r="BQ9" s="659"/>
      <c r="BR9" s="659"/>
      <c r="BS9" s="660" t="s">
        <v>137</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269561</v>
      </c>
      <c r="CS9" s="622"/>
      <c r="CT9" s="622"/>
      <c r="CU9" s="622"/>
      <c r="CV9" s="622"/>
      <c r="CW9" s="622"/>
      <c r="CX9" s="622"/>
      <c r="CY9" s="623"/>
      <c r="CZ9" s="659">
        <v>7.3</v>
      </c>
      <c r="DA9" s="659"/>
      <c r="DB9" s="659"/>
      <c r="DC9" s="659"/>
      <c r="DD9" s="627">
        <v>1067</v>
      </c>
      <c r="DE9" s="622"/>
      <c r="DF9" s="622"/>
      <c r="DG9" s="622"/>
      <c r="DH9" s="622"/>
      <c r="DI9" s="622"/>
      <c r="DJ9" s="622"/>
      <c r="DK9" s="622"/>
      <c r="DL9" s="622"/>
      <c r="DM9" s="622"/>
      <c r="DN9" s="622"/>
      <c r="DO9" s="622"/>
      <c r="DP9" s="623"/>
      <c r="DQ9" s="627">
        <v>176548</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59" t="s">
        <v>128</v>
      </c>
      <c r="AA10" s="659"/>
      <c r="AB10" s="659"/>
      <c r="AC10" s="659"/>
      <c r="AD10" s="660" t="s">
        <v>245</v>
      </c>
      <c r="AE10" s="660"/>
      <c r="AF10" s="660"/>
      <c r="AG10" s="660"/>
      <c r="AH10" s="660"/>
      <c r="AI10" s="660"/>
      <c r="AJ10" s="660"/>
      <c r="AK10" s="660"/>
      <c r="AL10" s="624" t="s">
        <v>128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10717</v>
      </c>
      <c r="BH10" s="622"/>
      <c r="BI10" s="622"/>
      <c r="BJ10" s="622"/>
      <c r="BK10" s="622"/>
      <c r="BL10" s="622"/>
      <c r="BM10" s="622"/>
      <c r="BN10" s="623"/>
      <c r="BO10" s="659">
        <v>1.4</v>
      </c>
      <c r="BP10" s="659"/>
      <c r="BQ10" s="659"/>
      <c r="BR10" s="659"/>
      <c r="BS10" s="660" t="s">
        <v>245</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t="s">
        <v>245</v>
      </c>
      <c r="CS10" s="622"/>
      <c r="CT10" s="622"/>
      <c r="CU10" s="622"/>
      <c r="CV10" s="622"/>
      <c r="CW10" s="622"/>
      <c r="CX10" s="622"/>
      <c r="CY10" s="623"/>
      <c r="CZ10" s="659" t="s">
        <v>137</v>
      </c>
      <c r="DA10" s="659"/>
      <c r="DB10" s="659"/>
      <c r="DC10" s="659"/>
      <c r="DD10" s="627" t="s">
        <v>245</v>
      </c>
      <c r="DE10" s="622"/>
      <c r="DF10" s="622"/>
      <c r="DG10" s="622"/>
      <c r="DH10" s="622"/>
      <c r="DI10" s="622"/>
      <c r="DJ10" s="622"/>
      <c r="DK10" s="622"/>
      <c r="DL10" s="622"/>
      <c r="DM10" s="622"/>
      <c r="DN10" s="622"/>
      <c r="DO10" s="622"/>
      <c r="DP10" s="623"/>
      <c r="DQ10" s="627" t="s">
        <v>228</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82229</v>
      </c>
      <c r="S11" s="622"/>
      <c r="T11" s="622"/>
      <c r="U11" s="622"/>
      <c r="V11" s="622"/>
      <c r="W11" s="622"/>
      <c r="X11" s="622"/>
      <c r="Y11" s="623"/>
      <c r="Z11" s="624">
        <v>2.1</v>
      </c>
      <c r="AA11" s="625"/>
      <c r="AB11" s="625"/>
      <c r="AC11" s="626"/>
      <c r="AD11" s="627">
        <v>82229</v>
      </c>
      <c r="AE11" s="622"/>
      <c r="AF11" s="622"/>
      <c r="AG11" s="622"/>
      <c r="AH11" s="622"/>
      <c r="AI11" s="622"/>
      <c r="AJ11" s="622"/>
      <c r="AK11" s="623"/>
      <c r="AL11" s="624">
        <v>3.6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5359</v>
      </c>
      <c r="BH11" s="622"/>
      <c r="BI11" s="622"/>
      <c r="BJ11" s="622"/>
      <c r="BK11" s="622"/>
      <c r="BL11" s="622"/>
      <c r="BM11" s="622"/>
      <c r="BN11" s="623"/>
      <c r="BO11" s="659">
        <v>0.7</v>
      </c>
      <c r="BP11" s="659"/>
      <c r="BQ11" s="659"/>
      <c r="BR11" s="659"/>
      <c r="BS11" s="660" t="s">
        <v>128</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638219</v>
      </c>
      <c r="CS11" s="622"/>
      <c r="CT11" s="622"/>
      <c r="CU11" s="622"/>
      <c r="CV11" s="622"/>
      <c r="CW11" s="622"/>
      <c r="CX11" s="622"/>
      <c r="CY11" s="623"/>
      <c r="CZ11" s="659">
        <v>17.2</v>
      </c>
      <c r="DA11" s="659"/>
      <c r="DB11" s="659"/>
      <c r="DC11" s="659"/>
      <c r="DD11" s="627">
        <v>9800</v>
      </c>
      <c r="DE11" s="622"/>
      <c r="DF11" s="622"/>
      <c r="DG11" s="622"/>
      <c r="DH11" s="622"/>
      <c r="DI11" s="622"/>
      <c r="DJ11" s="622"/>
      <c r="DK11" s="622"/>
      <c r="DL11" s="622"/>
      <c r="DM11" s="622"/>
      <c r="DN11" s="622"/>
      <c r="DO11" s="622"/>
      <c r="DP11" s="623"/>
      <c r="DQ11" s="627">
        <v>187586</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228</v>
      </c>
      <c r="S12" s="622"/>
      <c r="T12" s="622"/>
      <c r="U12" s="622"/>
      <c r="V12" s="622"/>
      <c r="W12" s="622"/>
      <c r="X12" s="622"/>
      <c r="Y12" s="623"/>
      <c r="Z12" s="659" t="s">
        <v>128</v>
      </c>
      <c r="AA12" s="659"/>
      <c r="AB12" s="659"/>
      <c r="AC12" s="659"/>
      <c r="AD12" s="660" t="s">
        <v>228</v>
      </c>
      <c r="AE12" s="660"/>
      <c r="AF12" s="660"/>
      <c r="AG12" s="660"/>
      <c r="AH12" s="660"/>
      <c r="AI12" s="660"/>
      <c r="AJ12" s="660"/>
      <c r="AK12" s="660"/>
      <c r="AL12" s="624" t="s">
        <v>128</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391329</v>
      </c>
      <c r="BH12" s="622"/>
      <c r="BI12" s="622"/>
      <c r="BJ12" s="622"/>
      <c r="BK12" s="622"/>
      <c r="BL12" s="622"/>
      <c r="BM12" s="622"/>
      <c r="BN12" s="623"/>
      <c r="BO12" s="659">
        <v>52.9</v>
      </c>
      <c r="BP12" s="659"/>
      <c r="BQ12" s="659"/>
      <c r="BR12" s="659"/>
      <c r="BS12" s="660" t="s">
        <v>128</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242263</v>
      </c>
      <c r="CS12" s="622"/>
      <c r="CT12" s="622"/>
      <c r="CU12" s="622"/>
      <c r="CV12" s="622"/>
      <c r="CW12" s="622"/>
      <c r="CX12" s="622"/>
      <c r="CY12" s="623"/>
      <c r="CZ12" s="659">
        <v>6.5</v>
      </c>
      <c r="DA12" s="659"/>
      <c r="DB12" s="659"/>
      <c r="DC12" s="659"/>
      <c r="DD12" s="627">
        <v>72671</v>
      </c>
      <c r="DE12" s="622"/>
      <c r="DF12" s="622"/>
      <c r="DG12" s="622"/>
      <c r="DH12" s="622"/>
      <c r="DI12" s="622"/>
      <c r="DJ12" s="622"/>
      <c r="DK12" s="622"/>
      <c r="DL12" s="622"/>
      <c r="DM12" s="622"/>
      <c r="DN12" s="622"/>
      <c r="DO12" s="622"/>
      <c r="DP12" s="623"/>
      <c r="DQ12" s="627">
        <v>212788</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228</v>
      </c>
      <c r="AA13" s="659"/>
      <c r="AB13" s="659"/>
      <c r="AC13" s="659"/>
      <c r="AD13" s="660" t="s">
        <v>245</v>
      </c>
      <c r="AE13" s="660"/>
      <c r="AF13" s="660"/>
      <c r="AG13" s="660"/>
      <c r="AH13" s="660"/>
      <c r="AI13" s="660"/>
      <c r="AJ13" s="660"/>
      <c r="AK13" s="660"/>
      <c r="AL13" s="624" t="s">
        <v>228</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390800</v>
      </c>
      <c r="BH13" s="622"/>
      <c r="BI13" s="622"/>
      <c r="BJ13" s="622"/>
      <c r="BK13" s="622"/>
      <c r="BL13" s="622"/>
      <c r="BM13" s="622"/>
      <c r="BN13" s="623"/>
      <c r="BO13" s="659">
        <v>52.8</v>
      </c>
      <c r="BP13" s="659"/>
      <c r="BQ13" s="659"/>
      <c r="BR13" s="659"/>
      <c r="BS13" s="660" t="s">
        <v>228</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234572</v>
      </c>
      <c r="CS13" s="622"/>
      <c r="CT13" s="622"/>
      <c r="CU13" s="622"/>
      <c r="CV13" s="622"/>
      <c r="CW13" s="622"/>
      <c r="CX13" s="622"/>
      <c r="CY13" s="623"/>
      <c r="CZ13" s="659">
        <v>6.3</v>
      </c>
      <c r="DA13" s="659"/>
      <c r="DB13" s="659"/>
      <c r="DC13" s="659"/>
      <c r="DD13" s="627">
        <v>64656</v>
      </c>
      <c r="DE13" s="622"/>
      <c r="DF13" s="622"/>
      <c r="DG13" s="622"/>
      <c r="DH13" s="622"/>
      <c r="DI13" s="622"/>
      <c r="DJ13" s="622"/>
      <c r="DK13" s="622"/>
      <c r="DL13" s="622"/>
      <c r="DM13" s="622"/>
      <c r="DN13" s="622"/>
      <c r="DO13" s="622"/>
      <c r="DP13" s="623"/>
      <c r="DQ13" s="627">
        <v>153826</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67</v>
      </c>
      <c r="S14" s="622"/>
      <c r="T14" s="622"/>
      <c r="U14" s="622"/>
      <c r="V14" s="622"/>
      <c r="W14" s="622"/>
      <c r="X14" s="622"/>
      <c r="Y14" s="623"/>
      <c r="Z14" s="659">
        <v>0</v>
      </c>
      <c r="AA14" s="659"/>
      <c r="AB14" s="659"/>
      <c r="AC14" s="659"/>
      <c r="AD14" s="660">
        <v>67</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20161</v>
      </c>
      <c r="BH14" s="622"/>
      <c r="BI14" s="622"/>
      <c r="BJ14" s="622"/>
      <c r="BK14" s="622"/>
      <c r="BL14" s="622"/>
      <c r="BM14" s="622"/>
      <c r="BN14" s="623"/>
      <c r="BO14" s="659">
        <v>2.7</v>
      </c>
      <c r="BP14" s="659"/>
      <c r="BQ14" s="659"/>
      <c r="BR14" s="659"/>
      <c r="BS14" s="660" t="s">
        <v>228</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163216</v>
      </c>
      <c r="CS14" s="622"/>
      <c r="CT14" s="622"/>
      <c r="CU14" s="622"/>
      <c r="CV14" s="622"/>
      <c r="CW14" s="622"/>
      <c r="CX14" s="622"/>
      <c r="CY14" s="623"/>
      <c r="CZ14" s="659">
        <v>4.4000000000000004</v>
      </c>
      <c r="DA14" s="659"/>
      <c r="DB14" s="659"/>
      <c r="DC14" s="659"/>
      <c r="DD14" s="627">
        <v>5060</v>
      </c>
      <c r="DE14" s="622"/>
      <c r="DF14" s="622"/>
      <c r="DG14" s="622"/>
      <c r="DH14" s="622"/>
      <c r="DI14" s="622"/>
      <c r="DJ14" s="622"/>
      <c r="DK14" s="622"/>
      <c r="DL14" s="622"/>
      <c r="DM14" s="622"/>
      <c r="DN14" s="622"/>
      <c r="DO14" s="622"/>
      <c r="DP14" s="623"/>
      <c r="DQ14" s="627">
        <v>163157</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137</v>
      </c>
      <c r="S15" s="622"/>
      <c r="T15" s="622"/>
      <c r="U15" s="622"/>
      <c r="V15" s="622"/>
      <c r="W15" s="622"/>
      <c r="X15" s="622"/>
      <c r="Y15" s="623"/>
      <c r="Z15" s="659" t="s">
        <v>128</v>
      </c>
      <c r="AA15" s="659"/>
      <c r="AB15" s="659"/>
      <c r="AC15" s="659"/>
      <c r="AD15" s="660" t="s">
        <v>245</v>
      </c>
      <c r="AE15" s="660"/>
      <c r="AF15" s="660"/>
      <c r="AG15" s="660"/>
      <c r="AH15" s="660"/>
      <c r="AI15" s="660"/>
      <c r="AJ15" s="660"/>
      <c r="AK15" s="660"/>
      <c r="AL15" s="624" t="s">
        <v>137</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30049</v>
      </c>
      <c r="BH15" s="622"/>
      <c r="BI15" s="622"/>
      <c r="BJ15" s="622"/>
      <c r="BK15" s="622"/>
      <c r="BL15" s="622"/>
      <c r="BM15" s="622"/>
      <c r="BN15" s="623"/>
      <c r="BO15" s="659">
        <v>4.0999999999999996</v>
      </c>
      <c r="BP15" s="659"/>
      <c r="BQ15" s="659"/>
      <c r="BR15" s="659"/>
      <c r="BS15" s="660" t="s">
        <v>245</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356750</v>
      </c>
      <c r="CS15" s="622"/>
      <c r="CT15" s="622"/>
      <c r="CU15" s="622"/>
      <c r="CV15" s="622"/>
      <c r="CW15" s="622"/>
      <c r="CX15" s="622"/>
      <c r="CY15" s="623"/>
      <c r="CZ15" s="659">
        <v>9.6</v>
      </c>
      <c r="DA15" s="659"/>
      <c r="DB15" s="659"/>
      <c r="DC15" s="659"/>
      <c r="DD15" s="627">
        <v>8859</v>
      </c>
      <c r="DE15" s="622"/>
      <c r="DF15" s="622"/>
      <c r="DG15" s="622"/>
      <c r="DH15" s="622"/>
      <c r="DI15" s="622"/>
      <c r="DJ15" s="622"/>
      <c r="DK15" s="622"/>
      <c r="DL15" s="622"/>
      <c r="DM15" s="622"/>
      <c r="DN15" s="622"/>
      <c r="DO15" s="622"/>
      <c r="DP15" s="623"/>
      <c r="DQ15" s="627">
        <v>329086</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5824</v>
      </c>
      <c r="S16" s="622"/>
      <c r="T16" s="622"/>
      <c r="U16" s="622"/>
      <c r="V16" s="622"/>
      <c r="W16" s="622"/>
      <c r="X16" s="622"/>
      <c r="Y16" s="623"/>
      <c r="Z16" s="659">
        <v>0.1</v>
      </c>
      <c r="AA16" s="659"/>
      <c r="AB16" s="659"/>
      <c r="AC16" s="659"/>
      <c r="AD16" s="660">
        <v>5824</v>
      </c>
      <c r="AE16" s="660"/>
      <c r="AF16" s="660"/>
      <c r="AG16" s="660"/>
      <c r="AH16" s="660"/>
      <c r="AI16" s="660"/>
      <c r="AJ16" s="660"/>
      <c r="AK16" s="660"/>
      <c r="AL16" s="624">
        <v>0.3</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59" t="s">
        <v>228</v>
      </c>
      <c r="BP16" s="659"/>
      <c r="BQ16" s="659"/>
      <c r="BR16" s="659"/>
      <c r="BS16" s="660" t="s">
        <v>228</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7754</v>
      </c>
      <c r="CS16" s="622"/>
      <c r="CT16" s="622"/>
      <c r="CU16" s="622"/>
      <c r="CV16" s="622"/>
      <c r="CW16" s="622"/>
      <c r="CX16" s="622"/>
      <c r="CY16" s="623"/>
      <c r="CZ16" s="659">
        <v>0.2</v>
      </c>
      <c r="DA16" s="659"/>
      <c r="DB16" s="659"/>
      <c r="DC16" s="659"/>
      <c r="DD16" s="627" t="s">
        <v>228</v>
      </c>
      <c r="DE16" s="622"/>
      <c r="DF16" s="622"/>
      <c r="DG16" s="622"/>
      <c r="DH16" s="622"/>
      <c r="DI16" s="622"/>
      <c r="DJ16" s="622"/>
      <c r="DK16" s="622"/>
      <c r="DL16" s="622"/>
      <c r="DM16" s="622"/>
      <c r="DN16" s="622"/>
      <c r="DO16" s="622"/>
      <c r="DP16" s="623"/>
      <c r="DQ16" s="627">
        <v>54</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5138</v>
      </c>
      <c r="S17" s="622"/>
      <c r="T17" s="622"/>
      <c r="U17" s="622"/>
      <c r="V17" s="622"/>
      <c r="W17" s="622"/>
      <c r="X17" s="622"/>
      <c r="Y17" s="623"/>
      <c r="Z17" s="659">
        <v>0.1</v>
      </c>
      <c r="AA17" s="659"/>
      <c r="AB17" s="659"/>
      <c r="AC17" s="659"/>
      <c r="AD17" s="660">
        <v>5138</v>
      </c>
      <c r="AE17" s="660"/>
      <c r="AF17" s="660"/>
      <c r="AG17" s="660"/>
      <c r="AH17" s="660"/>
      <c r="AI17" s="660"/>
      <c r="AJ17" s="660"/>
      <c r="AK17" s="660"/>
      <c r="AL17" s="624">
        <v>0.2</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228</v>
      </c>
      <c r="BP17" s="659"/>
      <c r="BQ17" s="659"/>
      <c r="BR17" s="659"/>
      <c r="BS17" s="660" t="s">
        <v>228</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343072</v>
      </c>
      <c r="CS17" s="622"/>
      <c r="CT17" s="622"/>
      <c r="CU17" s="622"/>
      <c r="CV17" s="622"/>
      <c r="CW17" s="622"/>
      <c r="CX17" s="622"/>
      <c r="CY17" s="623"/>
      <c r="CZ17" s="659">
        <v>9.3000000000000007</v>
      </c>
      <c r="DA17" s="659"/>
      <c r="DB17" s="659"/>
      <c r="DC17" s="659"/>
      <c r="DD17" s="627" t="s">
        <v>128</v>
      </c>
      <c r="DE17" s="622"/>
      <c r="DF17" s="622"/>
      <c r="DG17" s="622"/>
      <c r="DH17" s="622"/>
      <c r="DI17" s="622"/>
      <c r="DJ17" s="622"/>
      <c r="DK17" s="622"/>
      <c r="DL17" s="622"/>
      <c r="DM17" s="622"/>
      <c r="DN17" s="622"/>
      <c r="DO17" s="622"/>
      <c r="DP17" s="623"/>
      <c r="DQ17" s="627">
        <v>343072</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1343</v>
      </c>
      <c r="S18" s="622"/>
      <c r="T18" s="622"/>
      <c r="U18" s="622"/>
      <c r="V18" s="622"/>
      <c r="W18" s="622"/>
      <c r="X18" s="622"/>
      <c r="Y18" s="623"/>
      <c r="Z18" s="659">
        <v>0</v>
      </c>
      <c r="AA18" s="659"/>
      <c r="AB18" s="659"/>
      <c r="AC18" s="659"/>
      <c r="AD18" s="660">
        <v>1343</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59" t="s">
        <v>245</v>
      </c>
      <c r="BP18" s="659"/>
      <c r="BQ18" s="659"/>
      <c r="BR18" s="659"/>
      <c r="BS18" s="660" t="s">
        <v>128</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228</v>
      </c>
      <c r="CS18" s="622"/>
      <c r="CT18" s="622"/>
      <c r="CU18" s="622"/>
      <c r="CV18" s="622"/>
      <c r="CW18" s="622"/>
      <c r="CX18" s="622"/>
      <c r="CY18" s="623"/>
      <c r="CZ18" s="659" t="s">
        <v>128</v>
      </c>
      <c r="DA18" s="659"/>
      <c r="DB18" s="659"/>
      <c r="DC18" s="659"/>
      <c r="DD18" s="627" t="s">
        <v>228</v>
      </c>
      <c r="DE18" s="622"/>
      <c r="DF18" s="622"/>
      <c r="DG18" s="622"/>
      <c r="DH18" s="622"/>
      <c r="DI18" s="622"/>
      <c r="DJ18" s="622"/>
      <c r="DK18" s="622"/>
      <c r="DL18" s="622"/>
      <c r="DM18" s="622"/>
      <c r="DN18" s="622"/>
      <c r="DO18" s="622"/>
      <c r="DP18" s="623"/>
      <c r="DQ18" s="627" t="s">
        <v>228</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1343</v>
      </c>
      <c r="S19" s="622"/>
      <c r="T19" s="622"/>
      <c r="U19" s="622"/>
      <c r="V19" s="622"/>
      <c r="W19" s="622"/>
      <c r="X19" s="622"/>
      <c r="Y19" s="623"/>
      <c r="Z19" s="659">
        <v>0</v>
      </c>
      <c r="AA19" s="659"/>
      <c r="AB19" s="659"/>
      <c r="AC19" s="659"/>
      <c r="AD19" s="660">
        <v>1343</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29459</v>
      </c>
      <c r="BH19" s="622"/>
      <c r="BI19" s="622"/>
      <c r="BJ19" s="622"/>
      <c r="BK19" s="622"/>
      <c r="BL19" s="622"/>
      <c r="BM19" s="622"/>
      <c r="BN19" s="623"/>
      <c r="BO19" s="659">
        <v>4</v>
      </c>
      <c r="BP19" s="659"/>
      <c r="BQ19" s="659"/>
      <c r="BR19" s="659"/>
      <c r="BS19" s="660" t="s">
        <v>228</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228</v>
      </c>
      <c r="DA19" s="659"/>
      <c r="DB19" s="659"/>
      <c r="DC19" s="659"/>
      <c r="DD19" s="627" t="s">
        <v>228</v>
      </c>
      <c r="DE19" s="622"/>
      <c r="DF19" s="622"/>
      <c r="DG19" s="622"/>
      <c r="DH19" s="622"/>
      <c r="DI19" s="622"/>
      <c r="DJ19" s="622"/>
      <c r="DK19" s="622"/>
      <c r="DL19" s="622"/>
      <c r="DM19" s="622"/>
      <c r="DN19" s="622"/>
      <c r="DO19" s="622"/>
      <c r="DP19" s="623"/>
      <c r="DQ19" s="627" t="s">
        <v>228</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t="s">
        <v>228</v>
      </c>
      <c r="S20" s="622"/>
      <c r="T20" s="622"/>
      <c r="U20" s="622"/>
      <c r="V20" s="622"/>
      <c r="W20" s="622"/>
      <c r="X20" s="622"/>
      <c r="Y20" s="623"/>
      <c r="Z20" s="659" t="s">
        <v>128</v>
      </c>
      <c r="AA20" s="659"/>
      <c r="AB20" s="659"/>
      <c r="AC20" s="659"/>
      <c r="AD20" s="660" t="s">
        <v>228</v>
      </c>
      <c r="AE20" s="660"/>
      <c r="AF20" s="660"/>
      <c r="AG20" s="660"/>
      <c r="AH20" s="660"/>
      <c r="AI20" s="660"/>
      <c r="AJ20" s="660"/>
      <c r="AK20" s="660"/>
      <c r="AL20" s="624" t="s">
        <v>128</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29459</v>
      </c>
      <c r="BH20" s="622"/>
      <c r="BI20" s="622"/>
      <c r="BJ20" s="622"/>
      <c r="BK20" s="622"/>
      <c r="BL20" s="622"/>
      <c r="BM20" s="622"/>
      <c r="BN20" s="623"/>
      <c r="BO20" s="659">
        <v>4</v>
      </c>
      <c r="BP20" s="659"/>
      <c r="BQ20" s="659"/>
      <c r="BR20" s="659"/>
      <c r="BS20" s="660" t="s">
        <v>228</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3708220</v>
      </c>
      <c r="CS20" s="622"/>
      <c r="CT20" s="622"/>
      <c r="CU20" s="622"/>
      <c r="CV20" s="622"/>
      <c r="CW20" s="622"/>
      <c r="CX20" s="622"/>
      <c r="CY20" s="623"/>
      <c r="CZ20" s="659">
        <v>100</v>
      </c>
      <c r="DA20" s="659"/>
      <c r="DB20" s="659"/>
      <c r="DC20" s="659"/>
      <c r="DD20" s="627">
        <v>279470</v>
      </c>
      <c r="DE20" s="622"/>
      <c r="DF20" s="622"/>
      <c r="DG20" s="622"/>
      <c r="DH20" s="622"/>
      <c r="DI20" s="622"/>
      <c r="DJ20" s="622"/>
      <c r="DK20" s="622"/>
      <c r="DL20" s="622"/>
      <c r="DM20" s="622"/>
      <c r="DN20" s="622"/>
      <c r="DO20" s="622"/>
      <c r="DP20" s="623"/>
      <c r="DQ20" s="627">
        <v>2596980</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1466592</v>
      </c>
      <c r="S21" s="622"/>
      <c r="T21" s="622"/>
      <c r="U21" s="622"/>
      <c r="V21" s="622"/>
      <c r="W21" s="622"/>
      <c r="X21" s="622"/>
      <c r="Y21" s="623"/>
      <c r="Z21" s="659">
        <v>37.6</v>
      </c>
      <c r="AA21" s="659"/>
      <c r="AB21" s="659"/>
      <c r="AC21" s="659"/>
      <c r="AD21" s="660">
        <v>1361148</v>
      </c>
      <c r="AE21" s="660"/>
      <c r="AF21" s="660"/>
      <c r="AG21" s="660"/>
      <c r="AH21" s="660"/>
      <c r="AI21" s="660"/>
      <c r="AJ21" s="660"/>
      <c r="AK21" s="660"/>
      <c r="AL21" s="624">
        <v>59</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29459</v>
      </c>
      <c r="BH21" s="622"/>
      <c r="BI21" s="622"/>
      <c r="BJ21" s="622"/>
      <c r="BK21" s="622"/>
      <c r="BL21" s="622"/>
      <c r="BM21" s="622"/>
      <c r="BN21" s="623"/>
      <c r="BO21" s="659">
        <v>4</v>
      </c>
      <c r="BP21" s="659"/>
      <c r="BQ21" s="659"/>
      <c r="BR21" s="659"/>
      <c r="BS21" s="660" t="s">
        <v>128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1361148</v>
      </c>
      <c r="S22" s="622"/>
      <c r="T22" s="622"/>
      <c r="U22" s="622"/>
      <c r="V22" s="622"/>
      <c r="W22" s="622"/>
      <c r="X22" s="622"/>
      <c r="Y22" s="623"/>
      <c r="Z22" s="659">
        <v>34.9</v>
      </c>
      <c r="AA22" s="659"/>
      <c r="AB22" s="659"/>
      <c r="AC22" s="659"/>
      <c r="AD22" s="660">
        <v>1361148</v>
      </c>
      <c r="AE22" s="660"/>
      <c r="AF22" s="660"/>
      <c r="AG22" s="660"/>
      <c r="AH22" s="660"/>
      <c r="AI22" s="660"/>
      <c r="AJ22" s="660"/>
      <c r="AK22" s="660"/>
      <c r="AL22" s="624">
        <v>59</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245</v>
      </c>
      <c r="BH22" s="622"/>
      <c r="BI22" s="622"/>
      <c r="BJ22" s="622"/>
      <c r="BK22" s="622"/>
      <c r="BL22" s="622"/>
      <c r="BM22" s="622"/>
      <c r="BN22" s="623"/>
      <c r="BO22" s="659" t="s">
        <v>128</v>
      </c>
      <c r="BP22" s="659"/>
      <c r="BQ22" s="659"/>
      <c r="BR22" s="659"/>
      <c r="BS22" s="660" t="s">
        <v>228</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105444</v>
      </c>
      <c r="S23" s="622"/>
      <c r="T23" s="622"/>
      <c r="U23" s="622"/>
      <c r="V23" s="622"/>
      <c r="W23" s="622"/>
      <c r="X23" s="622"/>
      <c r="Y23" s="623"/>
      <c r="Z23" s="659">
        <v>2.7</v>
      </c>
      <c r="AA23" s="659"/>
      <c r="AB23" s="659"/>
      <c r="AC23" s="659"/>
      <c r="AD23" s="660" t="s">
        <v>245</v>
      </c>
      <c r="AE23" s="660"/>
      <c r="AF23" s="660"/>
      <c r="AG23" s="660"/>
      <c r="AH23" s="660"/>
      <c r="AI23" s="660"/>
      <c r="AJ23" s="660"/>
      <c r="AK23" s="660"/>
      <c r="AL23" s="624" t="s">
        <v>228</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245</v>
      </c>
      <c r="BH23" s="622"/>
      <c r="BI23" s="622"/>
      <c r="BJ23" s="622"/>
      <c r="BK23" s="622"/>
      <c r="BL23" s="622"/>
      <c r="BM23" s="622"/>
      <c r="BN23" s="623"/>
      <c r="BO23" s="659" t="s">
        <v>245</v>
      </c>
      <c r="BP23" s="659"/>
      <c r="BQ23" s="659"/>
      <c r="BR23" s="659"/>
      <c r="BS23" s="660" t="s">
        <v>228</v>
      </c>
      <c r="BT23" s="660"/>
      <c r="BU23" s="660"/>
      <c r="BV23" s="660"/>
      <c r="BW23" s="660"/>
      <c r="BX23" s="660"/>
      <c r="BY23" s="660"/>
      <c r="BZ23" s="660"/>
      <c r="CA23" s="660"/>
      <c r="CB23" s="698"/>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228</v>
      </c>
      <c r="AA24" s="659"/>
      <c r="AB24" s="659"/>
      <c r="AC24" s="659"/>
      <c r="AD24" s="660" t="s">
        <v>228</v>
      </c>
      <c r="AE24" s="660"/>
      <c r="AF24" s="660"/>
      <c r="AG24" s="660"/>
      <c r="AH24" s="660"/>
      <c r="AI24" s="660"/>
      <c r="AJ24" s="660"/>
      <c r="AK24" s="660"/>
      <c r="AL24" s="624" t="s">
        <v>228</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59" t="s">
        <v>228</v>
      </c>
      <c r="BP24" s="659"/>
      <c r="BQ24" s="659"/>
      <c r="BR24" s="659"/>
      <c r="BS24" s="660" t="s">
        <v>245</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1126787</v>
      </c>
      <c r="CS24" s="677"/>
      <c r="CT24" s="677"/>
      <c r="CU24" s="677"/>
      <c r="CV24" s="677"/>
      <c r="CW24" s="677"/>
      <c r="CX24" s="677"/>
      <c r="CY24" s="702"/>
      <c r="CZ24" s="703">
        <v>30.4</v>
      </c>
      <c r="DA24" s="685"/>
      <c r="DB24" s="685"/>
      <c r="DC24" s="705"/>
      <c r="DD24" s="701">
        <v>980978</v>
      </c>
      <c r="DE24" s="677"/>
      <c r="DF24" s="677"/>
      <c r="DG24" s="677"/>
      <c r="DH24" s="677"/>
      <c r="DI24" s="677"/>
      <c r="DJ24" s="677"/>
      <c r="DK24" s="702"/>
      <c r="DL24" s="701">
        <v>968997</v>
      </c>
      <c r="DM24" s="677"/>
      <c r="DN24" s="677"/>
      <c r="DO24" s="677"/>
      <c r="DP24" s="677"/>
      <c r="DQ24" s="677"/>
      <c r="DR24" s="677"/>
      <c r="DS24" s="677"/>
      <c r="DT24" s="677"/>
      <c r="DU24" s="677"/>
      <c r="DV24" s="702"/>
      <c r="DW24" s="703">
        <v>41.5</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2397900</v>
      </c>
      <c r="S25" s="622"/>
      <c r="T25" s="622"/>
      <c r="U25" s="622"/>
      <c r="V25" s="622"/>
      <c r="W25" s="622"/>
      <c r="X25" s="622"/>
      <c r="Y25" s="623"/>
      <c r="Z25" s="659">
        <v>61.5</v>
      </c>
      <c r="AA25" s="659"/>
      <c r="AB25" s="659"/>
      <c r="AC25" s="659"/>
      <c r="AD25" s="660">
        <v>2292456</v>
      </c>
      <c r="AE25" s="660"/>
      <c r="AF25" s="660"/>
      <c r="AG25" s="660"/>
      <c r="AH25" s="660"/>
      <c r="AI25" s="660"/>
      <c r="AJ25" s="660"/>
      <c r="AK25" s="660"/>
      <c r="AL25" s="624">
        <v>99.4</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59" t="s">
        <v>228</v>
      </c>
      <c r="BP25" s="659"/>
      <c r="BQ25" s="659"/>
      <c r="BR25" s="659"/>
      <c r="BS25" s="660" t="s">
        <v>228</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628497</v>
      </c>
      <c r="CS25" s="634"/>
      <c r="CT25" s="634"/>
      <c r="CU25" s="634"/>
      <c r="CV25" s="634"/>
      <c r="CW25" s="634"/>
      <c r="CX25" s="634"/>
      <c r="CY25" s="635"/>
      <c r="CZ25" s="624">
        <v>16.899999999999999</v>
      </c>
      <c r="DA25" s="636"/>
      <c r="DB25" s="636"/>
      <c r="DC25" s="637"/>
      <c r="DD25" s="627">
        <v>581805</v>
      </c>
      <c r="DE25" s="634"/>
      <c r="DF25" s="634"/>
      <c r="DG25" s="634"/>
      <c r="DH25" s="634"/>
      <c r="DI25" s="634"/>
      <c r="DJ25" s="634"/>
      <c r="DK25" s="635"/>
      <c r="DL25" s="627">
        <v>581805</v>
      </c>
      <c r="DM25" s="634"/>
      <c r="DN25" s="634"/>
      <c r="DO25" s="634"/>
      <c r="DP25" s="634"/>
      <c r="DQ25" s="634"/>
      <c r="DR25" s="634"/>
      <c r="DS25" s="634"/>
      <c r="DT25" s="634"/>
      <c r="DU25" s="634"/>
      <c r="DV25" s="635"/>
      <c r="DW25" s="624">
        <v>24.9</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878</v>
      </c>
      <c r="S26" s="622"/>
      <c r="T26" s="622"/>
      <c r="U26" s="622"/>
      <c r="V26" s="622"/>
      <c r="W26" s="622"/>
      <c r="X26" s="622"/>
      <c r="Y26" s="623"/>
      <c r="Z26" s="659">
        <v>0</v>
      </c>
      <c r="AA26" s="659"/>
      <c r="AB26" s="659"/>
      <c r="AC26" s="659"/>
      <c r="AD26" s="660">
        <v>878</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228</v>
      </c>
      <c r="BH26" s="622"/>
      <c r="BI26" s="622"/>
      <c r="BJ26" s="622"/>
      <c r="BK26" s="622"/>
      <c r="BL26" s="622"/>
      <c r="BM26" s="622"/>
      <c r="BN26" s="623"/>
      <c r="BO26" s="659" t="s">
        <v>228</v>
      </c>
      <c r="BP26" s="659"/>
      <c r="BQ26" s="659"/>
      <c r="BR26" s="659"/>
      <c r="BS26" s="660" t="s">
        <v>245</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278599</v>
      </c>
      <c r="CS26" s="622"/>
      <c r="CT26" s="622"/>
      <c r="CU26" s="622"/>
      <c r="CV26" s="622"/>
      <c r="CW26" s="622"/>
      <c r="CX26" s="622"/>
      <c r="CY26" s="623"/>
      <c r="CZ26" s="624">
        <v>7.5</v>
      </c>
      <c r="DA26" s="636"/>
      <c r="DB26" s="636"/>
      <c r="DC26" s="637"/>
      <c r="DD26" s="627">
        <v>269129</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35717</v>
      </c>
      <c r="S27" s="622"/>
      <c r="T27" s="622"/>
      <c r="U27" s="622"/>
      <c r="V27" s="622"/>
      <c r="W27" s="622"/>
      <c r="X27" s="622"/>
      <c r="Y27" s="623"/>
      <c r="Z27" s="659">
        <v>0.9</v>
      </c>
      <c r="AA27" s="659"/>
      <c r="AB27" s="659"/>
      <c r="AC27" s="659"/>
      <c r="AD27" s="660" t="s">
        <v>228</v>
      </c>
      <c r="AE27" s="660"/>
      <c r="AF27" s="660"/>
      <c r="AG27" s="660"/>
      <c r="AH27" s="660"/>
      <c r="AI27" s="660"/>
      <c r="AJ27" s="660"/>
      <c r="AK27" s="660"/>
      <c r="AL27" s="624" t="s">
        <v>228</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739901</v>
      </c>
      <c r="BH27" s="622"/>
      <c r="BI27" s="622"/>
      <c r="BJ27" s="622"/>
      <c r="BK27" s="622"/>
      <c r="BL27" s="622"/>
      <c r="BM27" s="622"/>
      <c r="BN27" s="623"/>
      <c r="BO27" s="659">
        <v>100</v>
      </c>
      <c r="BP27" s="659"/>
      <c r="BQ27" s="659"/>
      <c r="BR27" s="659"/>
      <c r="BS27" s="660" t="s">
        <v>245</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155218</v>
      </c>
      <c r="CS27" s="634"/>
      <c r="CT27" s="634"/>
      <c r="CU27" s="634"/>
      <c r="CV27" s="634"/>
      <c r="CW27" s="634"/>
      <c r="CX27" s="634"/>
      <c r="CY27" s="635"/>
      <c r="CZ27" s="624">
        <v>4.2</v>
      </c>
      <c r="DA27" s="636"/>
      <c r="DB27" s="636"/>
      <c r="DC27" s="637"/>
      <c r="DD27" s="627">
        <v>56101</v>
      </c>
      <c r="DE27" s="634"/>
      <c r="DF27" s="634"/>
      <c r="DG27" s="634"/>
      <c r="DH27" s="634"/>
      <c r="DI27" s="634"/>
      <c r="DJ27" s="634"/>
      <c r="DK27" s="635"/>
      <c r="DL27" s="627">
        <v>44534</v>
      </c>
      <c r="DM27" s="634"/>
      <c r="DN27" s="634"/>
      <c r="DO27" s="634"/>
      <c r="DP27" s="634"/>
      <c r="DQ27" s="634"/>
      <c r="DR27" s="634"/>
      <c r="DS27" s="634"/>
      <c r="DT27" s="634"/>
      <c r="DU27" s="634"/>
      <c r="DV27" s="635"/>
      <c r="DW27" s="624">
        <v>1.9</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54146</v>
      </c>
      <c r="S28" s="622"/>
      <c r="T28" s="622"/>
      <c r="U28" s="622"/>
      <c r="V28" s="622"/>
      <c r="W28" s="622"/>
      <c r="X28" s="622"/>
      <c r="Y28" s="623"/>
      <c r="Z28" s="659">
        <v>1.4</v>
      </c>
      <c r="AA28" s="659"/>
      <c r="AB28" s="659"/>
      <c r="AC28" s="659"/>
      <c r="AD28" s="660">
        <v>774</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343072</v>
      </c>
      <c r="CS28" s="622"/>
      <c r="CT28" s="622"/>
      <c r="CU28" s="622"/>
      <c r="CV28" s="622"/>
      <c r="CW28" s="622"/>
      <c r="CX28" s="622"/>
      <c r="CY28" s="623"/>
      <c r="CZ28" s="624">
        <v>9.3000000000000007</v>
      </c>
      <c r="DA28" s="636"/>
      <c r="DB28" s="636"/>
      <c r="DC28" s="637"/>
      <c r="DD28" s="627">
        <v>343072</v>
      </c>
      <c r="DE28" s="622"/>
      <c r="DF28" s="622"/>
      <c r="DG28" s="622"/>
      <c r="DH28" s="622"/>
      <c r="DI28" s="622"/>
      <c r="DJ28" s="622"/>
      <c r="DK28" s="623"/>
      <c r="DL28" s="627">
        <v>342658</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10229</v>
      </c>
      <c r="S29" s="622"/>
      <c r="T29" s="622"/>
      <c r="U29" s="622"/>
      <c r="V29" s="622"/>
      <c r="W29" s="622"/>
      <c r="X29" s="622"/>
      <c r="Y29" s="623"/>
      <c r="Z29" s="659">
        <v>0.3</v>
      </c>
      <c r="AA29" s="659"/>
      <c r="AB29" s="659"/>
      <c r="AC29" s="659"/>
      <c r="AD29" s="660" t="s">
        <v>128</v>
      </c>
      <c r="AE29" s="660"/>
      <c r="AF29" s="660"/>
      <c r="AG29" s="660"/>
      <c r="AH29" s="660"/>
      <c r="AI29" s="660"/>
      <c r="AJ29" s="660"/>
      <c r="AK29" s="660"/>
      <c r="AL29" s="624" t="s">
        <v>245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71</v>
      </c>
      <c r="CG29" s="619"/>
      <c r="CH29" s="619"/>
      <c r="CI29" s="619"/>
      <c r="CJ29" s="619"/>
      <c r="CK29" s="619"/>
      <c r="CL29" s="619"/>
      <c r="CM29" s="619"/>
      <c r="CN29" s="619"/>
      <c r="CO29" s="619"/>
      <c r="CP29" s="619"/>
      <c r="CQ29" s="620"/>
      <c r="CR29" s="621">
        <v>343072</v>
      </c>
      <c r="CS29" s="634"/>
      <c r="CT29" s="634"/>
      <c r="CU29" s="634"/>
      <c r="CV29" s="634"/>
      <c r="CW29" s="634"/>
      <c r="CX29" s="634"/>
      <c r="CY29" s="635"/>
      <c r="CZ29" s="624">
        <v>9.3000000000000007</v>
      </c>
      <c r="DA29" s="636"/>
      <c r="DB29" s="636"/>
      <c r="DC29" s="637"/>
      <c r="DD29" s="627">
        <v>343072</v>
      </c>
      <c r="DE29" s="634"/>
      <c r="DF29" s="634"/>
      <c r="DG29" s="634"/>
      <c r="DH29" s="634"/>
      <c r="DI29" s="634"/>
      <c r="DJ29" s="634"/>
      <c r="DK29" s="635"/>
      <c r="DL29" s="627">
        <v>342658</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252831</v>
      </c>
      <c r="S30" s="622"/>
      <c r="T30" s="622"/>
      <c r="U30" s="622"/>
      <c r="V30" s="622"/>
      <c r="W30" s="622"/>
      <c r="X30" s="622"/>
      <c r="Y30" s="623"/>
      <c r="Z30" s="659">
        <v>6.5</v>
      </c>
      <c r="AA30" s="659"/>
      <c r="AB30" s="659"/>
      <c r="AC30" s="659"/>
      <c r="AD30" s="660" t="s">
        <v>137</v>
      </c>
      <c r="AE30" s="660"/>
      <c r="AF30" s="660"/>
      <c r="AG30" s="660"/>
      <c r="AH30" s="660"/>
      <c r="AI30" s="660"/>
      <c r="AJ30" s="660"/>
      <c r="AK30" s="660"/>
      <c r="AL30" s="624" t="s">
        <v>245</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334849</v>
      </c>
      <c r="CS30" s="622"/>
      <c r="CT30" s="622"/>
      <c r="CU30" s="622"/>
      <c r="CV30" s="622"/>
      <c r="CW30" s="622"/>
      <c r="CX30" s="622"/>
      <c r="CY30" s="623"/>
      <c r="CZ30" s="624">
        <v>9</v>
      </c>
      <c r="DA30" s="636"/>
      <c r="DB30" s="636"/>
      <c r="DC30" s="637"/>
      <c r="DD30" s="627">
        <v>334849</v>
      </c>
      <c r="DE30" s="622"/>
      <c r="DF30" s="622"/>
      <c r="DG30" s="622"/>
      <c r="DH30" s="622"/>
      <c r="DI30" s="622"/>
      <c r="DJ30" s="622"/>
      <c r="DK30" s="623"/>
      <c r="DL30" s="627">
        <v>334435</v>
      </c>
      <c r="DM30" s="622"/>
      <c r="DN30" s="622"/>
      <c r="DO30" s="622"/>
      <c r="DP30" s="622"/>
      <c r="DQ30" s="622"/>
      <c r="DR30" s="622"/>
      <c r="DS30" s="622"/>
      <c r="DT30" s="622"/>
      <c r="DU30" s="622"/>
      <c r="DV30" s="623"/>
      <c r="DW30" s="624">
        <v>14.3</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245</v>
      </c>
      <c r="S31" s="622"/>
      <c r="T31" s="622"/>
      <c r="U31" s="622"/>
      <c r="V31" s="622"/>
      <c r="W31" s="622"/>
      <c r="X31" s="622"/>
      <c r="Y31" s="623"/>
      <c r="Z31" s="659" t="s">
        <v>128</v>
      </c>
      <c r="AA31" s="659"/>
      <c r="AB31" s="659"/>
      <c r="AC31" s="659"/>
      <c r="AD31" s="660" t="s">
        <v>228</v>
      </c>
      <c r="AE31" s="660"/>
      <c r="AF31" s="660"/>
      <c r="AG31" s="660"/>
      <c r="AH31" s="660"/>
      <c r="AI31" s="660"/>
      <c r="AJ31" s="660"/>
      <c r="AK31" s="660"/>
      <c r="AL31" s="624" t="s">
        <v>228</v>
      </c>
      <c r="AM31" s="625"/>
      <c r="AN31" s="625"/>
      <c r="AO31" s="661"/>
      <c r="AP31" s="691" t="s">
        <v>311</v>
      </c>
      <c r="AQ31" s="692"/>
      <c r="AR31" s="692"/>
      <c r="AS31" s="692"/>
      <c r="AT31" s="693" t="s">
        <v>312</v>
      </c>
      <c r="AU31" s="218"/>
      <c r="AV31" s="218"/>
      <c r="AW31" s="218"/>
      <c r="AX31" s="679" t="s">
        <v>186</v>
      </c>
      <c r="AY31" s="680"/>
      <c r="AZ31" s="680"/>
      <c r="BA31" s="680"/>
      <c r="BB31" s="680"/>
      <c r="BC31" s="680"/>
      <c r="BD31" s="680"/>
      <c r="BE31" s="680"/>
      <c r="BF31" s="681"/>
      <c r="BG31" s="683">
        <v>99.9</v>
      </c>
      <c r="BH31" s="684"/>
      <c r="BI31" s="684"/>
      <c r="BJ31" s="684"/>
      <c r="BK31" s="684"/>
      <c r="BL31" s="684"/>
      <c r="BM31" s="685">
        <v>99.7</v>
      </c>
      <c r="BN31" s="684"/>
      <c r="BO31" s="684"/>
      <c r="BP31" s="684"/>
      <c r="BQ31" s="686"/>
      <c r="BR31" s="683">
        <v>99.9</v>
      </c>
      <c r="BS31" s="684"/>
      <c r="BT31" s="684"/>
      <c r="BU31" s="684"/>
      <c r="BV31" s="684"/>
      <c r="BW31" s="684"/>
      <c r="BX31" s="685">
        <v>99.5</v>
      </c>
      <c r="BY31" s="684"/>
      <c r="BZ31" s="684"/>
      <c r="CA31" s="684"/>
      <c r="CB31" s="686"/>
      <c r="CD31" s="642"/>
      <c r="CE31" s="643"/>
      <c r="CF31" s="618" t="s">
        <v>313</v>
      </c>
      <c r="CG31" s="619"/>
      <c r="CH31" s="619"/>
      <c r="CI31" s="619"/>
      <c r="CJ31" s="619"/>
      <c r="CK31" s="619"/>
      <c r="CL31" s="619"/>
      <c r="CM31" s="619"/>
      <c r="CN31" s="619"/>
      <c r="CO31" s="619"/>
      <c r="CP31" s="619"/>
      <c r="CQ31" s="620"/>
      <c r="CR31" s="621">
        <v>8223</v>
      </c>
      <c r="CS31" s="634"/>
      <c r="CT31" s="634"/>
      <c r="CU31" s="634"/>
      <c r="CV31" s="634"/>
      <c r="CW31" s="634"/>
      <c r="CX31" s="634"/>
      <c r="CY31" s="635"/>
      <c r="CZ31" s="624">
        <v>0.2</v>
      </c>
      <c r="DA31" s="636"/>
      <c r="DB31" s="636"/>
      <c r="DC31" s="637"/>
      <c r="DD31" s="627">
        <v>8223</v>
      </c>
      <c r="DE31" s="634"/>
      <c r="DF31" s="634"/>
      <c r="DG31" s="634"/>
      <c r="DH31" s="634"/>
      <c r="DI31" s="634"/>
      <c r="DJ31" s="634"/>
      <c r="DK31" s="635"/>
      <c r="DL31" s="627">
        <v>8223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483511</v>
      </c>
      <c r="S32" s="622"/>
      <c r="T32" s="622"/>
      <c r="U32" s="622"/>
      <c r="V32" s="622"/>
      <c r="W32" s="622"/>
      <c r="X32" s="622"/>
      <c r="Y32" s="623"/>
      <c r="Z32" s="659">
        <v>12.4</v>
      </c>
      <c r="AA32" s="659"/>
      <c r="AB32" s="659"/>
      <c r="AC32" s="659"/>
      <c r="AD32" s="660" t="s">
        <v>228</v>
      </c>
      <c r="AE32" s="660"/>
      <c r="AF32" s="660"/>
      <c r="AG32" s="660"/>
      <c r="AH32" s="660"/>
      <c r="AI32" s="660"/>
      <c r="AJ32" s="660"/>
      <c r="AK32" s="660"/>
      <c r="AL32" s="624" t="s">
        <v>245</v>
      </c>
      <c r="AM32" s="625"/>
      <c r="AN32" s="625"/>
      <c r="AO32" s="661"/>
      <c r="AP32" s="662"/>
      <c r="AQ32" s="663"/>
      <c r="AR32" s="663"/>
      <c r="AS32" s="663"/>
      <c r="AT32" s="694"/>
      <c r="AU32" s="214" t="s">
        <v>315</v>
      </c>
      <c r="AX32" s="618" t="s">
        <v>316</v>
      </c>
      <c r="AY32" s="619"/>
      <c r="AZ32" s="619"/>
      <c r="BA32" s="619"/>
      <c r="BB32" s="619"/>
      <c r="BC32" s="619"/>
      <c r="BD32" s="619"/>
      <c r="BE32" s="619"/>
      <c r="BF32" s="620"/>
      <c r="BG32" s="687">
        <v>100</v>
      </c>
      <c r="BH32" s="634"/>
      <c r="BI32" s="634"/>
      <c r="BJ32" s="634"/>
      <c r="BK32" s="634"/>
      <c r="BL32" s="634"/>
      <c r="BM32" s="625">
        <v>99.5</v>
      </c>
      <c r="BN32" s="634"/>
      <c r="BO32" s="634"/>
      <c r="BP32" s="634"/>
      <c r="BQ32" s="657"/>
      <c r="BR32" s="687">
        <v>99.9</v>
      </c>
      <c r="BS32" s="634"/>
      <c r="BT32" s="634"/>
      <c r="BU32" s="634"/>
      <c r="BV32" s="634"/>
      <c r="BW32" s="634"/>
      <c r="BX32" s="625">
        <v>99.1</v>
      </c>
      <c r="BY32" s="634"/>
      <c r="BZ32" s="634"/>
      <c r="CA32" s="634"/>
      <c r="CB32" s="657"/>
      <c r="CD32" s="644"/>
      <c r="CE32" s="645"/>
      <c r="CF32" s="618" t="s">
        <v>317</v>
      </c>
      <c r="CG32" s="619"/>
      <c r="CH32" s="619"/>
      <c r="CI32" s="619"/>
      <c r="CJ32" s="619"/>
      <c r="CK32" s="619"/>
      <c r="CL32" s="619"/>
      <c r="CM32" s="619"/>
      <c r="CN32" s="619"/>
      <c r="CO32" s="619"/>
      <c r="CP32" s="619"/>
      <c r="CQ32" s="620"/>
      <c r="CR32" s="621" t="s">
        <v>228</v>
      </c>
      <c r="CS32" s="622"/>
      <c r="CT32" s="622"/>
      <c r="CU32" s="622"/>
      <c r="CV32" s="622"/>
      <c r="CW32" s="622"/>
      <c r="CX32" s="622"/>
      <c r="CY32" s="623"/>
      <c r="CZ32" s="624" t="s">
        <v>228</v>
      </c>
      <c r="DA32" s="636"/>
      <c r="DB32" s="636"/>
      <c r="DC32" s="637"/>
      <c r="DD32" s="627" t="s">
        <v>128</v>
      </c>
      <c r="DE32" s="622"/>
      <c r="DF32" s="622"/>
      <c r="DG32" s="622"/>
      <c r="DH32" s="622"/>
      <c r="DI32" s="622"/>
      <c r="DJ32" s="622"/>
      <c r="DK32" s="623"/>
      <c r="DL32" s="627" t="s">
        <v>228</v>
      </c>
      <c r="DM32" s="622"/>
      <c r="DN32" s="622"/>
      <c r="DO32" s="622"/>
      <c r="DP32" s="622"/>
      <c r="DQ32" s="622"/>
      <c r="DR32" s="622"/>
      <c r="DS32" s="622"/>
      <c r="DT32" s="622"/>
      <c r="DU32" s="622"/>
      <c r="DV32" s="623"/>
      <c r="DW32" s="624" t="s">
        <v>128</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32863</v>
      </c>
      <c r="S33" s="622"/>
      <c r="T33" s="622"/>
      <c r="U33" s="622"/>
      <c r="V33" s="622"/>
      <c r="W33" s="622"/>
      <c r="X33" s="622"/>
      <c r="Y33" s="623"/>
      <c r="Z33" s="659">
        <v>0.8</v>
      </c>
      <c r="AA33" s="659"/>
      <c r="AB33" s="659"/>
      <c r="AC33" s="659"/>
      <c r="AD33" s="660">
        <v>5211</v>
      </c>
      <c r="AE33" s="660"/>
      <c r="AF33" s="660"/>
      <c r="AG33" s="660"/>
      <c r="AH33" s="660"/>
      <c r="AI33" s="660"/>
      <c r="AJ33" s="660"/>
      <c r="AK33" s="660"/>
      <c r="AL33" s="624">
        <v>0.2</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99.9</v>
      </c>
      <c r="BH33" s="606"/>
      <c r="BI33" s="606"/>
      <c r="BJ33" s="606"/>
      <c r="BK33" s="606"/>
      <c r="BL33" s="606"/>
      <c r="BM33" s="652">
        <v>99.7</v>
      </c>
      <c r="BN33" s="606"/>
      <c r="BO33" s="606"/>
      <c r="BP33" s="606"/>
      <c r="BQ33" s="669"/>
      <c r="BR33" s="682">
        <v>99.8</v>
      </c>
      <c r="BS33" s="606"/>
      <c r="BT33" s="606"/>
      <c r="BU33" s="606"/>
      <c r="BV33" s="606"/>
      <c r="BW33" s="606"/>
      <c r="BX33" s="652">
        <v>99.6</v>
      </c>
      <c r="BY33" s="606"/>
      <c r="BZ33" s="606"/>
      <c r="CA33" s="606"/>
      <c r="CB33" s="669"/>
      <c r="CD33" s="618" t="s">
        <v>320</v>
      </c>
      <c r="CE33" s="619"/>
      <c r="CF33" s="619"/>
      <c r="CG33" s="619"/>
      <c r="CH33" s="619"/>
      <c r="CI33" s="619"/>
      <c r="CJ33" s="619"/>
      <c r="CK33" s="619"/>
      <c r="CL33" s="619"/>
      <c r="CM33" s="619"/>
      <c r="CN33" s="619"/>
      <c r="CO33" s="619"/>
      <c r="CP33" s="619"/>
      <c r="CQ33" s="620"/>
      <c r="CR33" s="621">
        <v>2294209</v>
      </c>
      <c r="CS33" s="634"/>
      <c r="CT33" s="634"/>
      <c r="CU33" s="634"/>
      <c r="CV33" s="634"/>
      <c r="CW33" s="634"/>
      <c r="CX33" s="634"/>
      <c r="CY33" s="635"/>
      <c r="CZ33" s="624">
        <v>61.9</v>
      </c>
      <c r="DA33" s="636"/>
      <c r="DB33" s="636"/>
      <c r="DC33" s="637"/>
      <c r="DD33" s="627">
        <v>1464341</v>
      </c>
      <c r="DE33" s="634"/>
      <c r="DF33" s="634"/>
      <c r="DG33" s="634"/>
      <c r="DH33" s="634"/>
      <c r="DI33" s="634"/>
      <c r="DJ33" s="634"/>
      <c r="DK33" s="635"/>
      <c r="DL33" s="627">
        <v>1242714</v>
      </c>
      <c r="DM33" s="634"/>
      <c r="DN33" s="634"/>
      <c r="DO33" s="634"/>
      <c r="DP33" s="634"/>
      <c r="DQ33" s="634"/>
      <c r="DR33" s="634"/>
      <c r="DS33" s="634"/>
      <c r="DT33" s="634"/>
      <c r="DU33" s="634"/>
      <c r="DV33" s="635"/>
      <c r="DW33" s="624">
        <v>53.3</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138742</v>
      </c>
      <c r="S34" s="622"/>
      <c r="T34" s="622"/>
      <c r="U34" s="622"/>
      <c r="V34" s="622"/>
      <c r="W34" s="622"/>
      <c r="X34" s="622"/>
      <c r="Y34" s="623"/>
      <c r="Z34" s="659">
        <v>3.6</v>
      </c>
      <c r="AA34" s="659"/>
      <c r="AB34" s="659"/>
      <c r="AC34" s="659"/>
      <c r="AD34" s="660" t="s">
        <v>228</v>
      </c>
      <c r="AE34" s="660"/>
      <c r="AF34" s="660"/>
      <c r="AG34" s="660"/>
      <c r="AH34" s="660"/>
      <c r="AI34" s="660"/>
      <c r="AJ34" s="660"/>
      <c r="AK34" s="660"/>
      <c r="AL34" s="624" t="s">
        <v>228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918453</v>
      </c>
      <c r="CS34" s="622"/>
      <c r="CT34" s="622"/>
      <c r="CU34" s="622"/>
      <c r="CV34" s="622"/>
      <c r="CW34" s="622"/>
      <c r="CX34" s="622"/>
      <c r="CY34" s="623"/>
      <c r="CZ34" s="624">
        <v>24.8</v>
      </c>
      <c r="DA34" s="636"/>
      <c r="DB34" s="636"/>
      <c r="DC34" s="637"/>
      <c r="DD34" s="627">
        <v>706923</v>
      </c>
      <c r="DE34" s="622"/>
      <c r="DF34" s="622"/>
      <c r="DG34" s="622"/>
      <c r="DH34" s="622"/>
      <c r="DI34" s="622"/>
      <c r="DJ34" s="622"/>
      <c r="DK34" s="623"/>
      <c r="DL34" s="627">
        <v>649364</v>
      </c>
      <c r="DM34" s="622"/>
      <c r="DN34" s="622"/>
      <c r="DO34" s="622"/>
      <c r="DP34" s="622"/>
      <c r="DQ34" s="622"/>
      <c r="DR34" s="622"/>
      <c r="DS34" s="622"/>
      <c r="DT34" s="622"/>
      <c r="DU34" s="622"/>
      <c r="DV34" s="623"/>
      <c r="DW34" s="624">
        <v>27.8</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75800</v>
      </c>
      <c r="S35" s="622"/>
      <c r="T35" s="622"/>
      <c r="U35" s="622"/>
      <c r="V35" s="622"/>
      <c r="W35" s="622"/>
      <c r="X35" s="622"/>
      <c r="Y35" s="623"/>
      <c r="Z35" s="659">
        <v>1.9</v>
      </c>
      <c r="AA35" s="659"/>
      <c r="AB35" s="659"/>
      <c r="AC35" s="659"/>
      <c r="AD35" s="660" t="s">
        <v>228</v>
      </c>
      <c r="AE35" s="660"/>
      <c r="AF35" s="660"/>
      <c r="AG35" s="660"/>
      <c r="AH35" s="660"/>
      <c r="AI35" s="660"/>
      <c r="AJ35" s="660"/>
      <c r="AK35" s="660"/>
      <c r="AL35" s="624" t="s">
        <v>228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54610</v>
      </c>
      <c r="CS35" s="634"/>
      <c r="CT35" s="634"/>
      <c r="CU35" s="634"/>
      <c r="CV35" s="634"/>
      <c r="CW35" s="634"/>
      <c r="CX35" s="634"/>
      <c r="CY35" s="635"/>
      <c r="CZ35" s="624">
        <v>1.5</v>
      </c>
      <c r="DA35" s="636"/>
      <c r="DB35" s="636"/>
      <c r="DC35" s="637"/>
      <c r="DD35" s="627">
        <v>49898</v>
      </c>
      <c r="DE35" s="634"/>
      <c r="DF35" s="634"/>
      <c r="DG35" s="634"/>
      <c r="DH35" s="634"/>
      <c r="DI35" s="634"/>
      <c r="DJ35" s="634"/>
      <c r="DK35" s="635"/>
      <c r="DL35" s="627">
        <v>49898</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234457</v>
      </c>
      <c r="S36" s="622"/>
      <c r="T36" s="622"/>
      <c r="U36" s="622"/>
      <c r="V36" s="622"/>
      <c r="W36" s="622"/>
      <c r="X36" s="622"/>
      <c r="Y36" s="623"/>
      <c r="Z36" s="659">
        <v>6</v>
      </c>
      <c r="AA36" s="659"/>
      <c r="AB36" s="659"/>
      <c r="AC36" s="659"/>
      <c r="AD36" s="660" t="s">
        <v>137</v>
      </c>
      <c r="AE36" s="660"/>
      <c r="AF36" s="660"/>
      <c r="AG36" s="660"/>
      <c r="AH36" s="660"/>
      <c r="AI36" s="660"/>
      <c r="AJ36" s="660"/>
      <c r="AK36" s="660"/>
      <c r="AL36" s="624" t="s">
        <v>228</v>
      </c>
      <c r="AM36" s="625"/>
      <c r="AN36" s="625"/>
      <c r="AO36" s="661"/>
      <c r="AP36" s="222"/>
      <c r="AQ36" s="670" t="s">
        <v>328</v>
      </c>
      <c r="AR36" s="671"/>
      <c r="AS36" s="671"/>
      <c r="AT36" s="671"/>
      <c r="AU36" s="671"/>
      <c r="AV36" s="671"/>
      <c r="AW36" s="671"/>
      <c r="AX36" s="671"/>
      <c r="AY36" s="672"/>
      <c r="AZ36" s="676">
        <v>144398</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12082</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966435</v>
      </c>
      <c r="CS36" s="622"/>
      <c r="CT36" s="622"/>
      <c r="CU36" s="622"/>
      <c r="CV36" s="622"/>
      <c r="CW36" s="622"/>
      <c r="CX36" s="622"/>
      <c r="CY36" s="623"/>
      <c r="CZ36" s="624">
        <v>26.1</v>
      </c>
      <c r="DA36" s="636"/>
      <c r="DB36" s="636"/>
      <c r="DC36" s="637"/>
      <c r="DD36" s="627">
        <v>524821</v>
      </c>
      <c r="DE36" s="622"/>
      <c r="DF36" s="622"/>
      <c r="DG36" s="622"/>
      <c r="DH36" s="622"/>
      <c r="DI36" s="622"/>
      <c r="DJ36" s="622"/>
      <c r="DK36" s="623"/>
      <c r="DL36" s="627">
        <v>418824</v>
      </c>
      <c r="DM36" s="622"/>
      <c r="DN36" s="622"/>
      <c r="DO36" s="622"/>
      <c r="DP36" s="622"/>
      <c r="DQ36" s="622"/>
      <c r="DR36" s="622"/>
      <c r="DS36" s="622"/>
      <c r="DT36" s="622"/>
      <c r="DU36" s="622"/>
      <c r="DV36" s="623"/>
      <c r="DW36" s="624">
        <v>17.899999999999999</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97657</v>
      </c>
      <c r="S37" s="622"/>
      <c r="T37" s="622"/>
      <c r="U37" s="622"/>
      <c r="V37" s="622"/>
      <c r="W37" s="622"/>
      <c r="X37" s="622"/>
      <c r="Y37" s="623"/>
      <c r="Z37" s="659">
        <v>2.5</v>
      </c>
      <c r="AA37" s="659"/>
      <c r="AB37" s="659"/>
      <c r="AC37" s="659"/>
      <c r="AD37" s="660">
        <v>7015</v>
      </c>
      <c r="AE37" s="660"/>
      <c r="AF37" s="660"/>
      <c r="AG37" s="660"/>
      <c r="AH37" s="660"/>
      <c r="AI37" s="660"/>
      <c r="AJ37" s="660"/>
      <c r="AK37" s="660"/>
      <c r="AL37" s="624">
        <v>0.3</v>
      </c>
      <c r="AM37" s="625"/>
      <c r="AN37" s="625"/>
      <c r="AO37" s="661"/>
      <c r="AQ37" s="654" t="s">
        <v>332</v>
      </c>
      <c r="AR37" s="655"/>
      <c r="AS37" s="655"/>
      <c r="AT37" s="655"/>
      <c r="AU37" s="655"/>
      <c r="AV37" s="655"/>
      <c r="AW37" s="655"/>
      <c r="AX37" s="655"/>
      <c r="AY37" s="656"/>
      <c r="AZ37" s="621">
        <v>17435</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12082</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221353</v>
      </c>
      <c r="CS37" s="634"/>
      <c r="CT37" s="634"/>
      <c r="CU37" s="634"/>
      <c r="CV37" s="634"/>
      <c r="CW37" s="634"/>
      <c r="CX37" s="634"/>
      <c r="CY37" s="635"/>
      <c r="CZ37" s="624">
        <v>6</v>
      </c>
      <c r="DA37" s="636"/>
      <c r="DB37" s="636"/>
      <c r="DC37" s="637"/>
      <c r="DD37" s="627">
        <v>221282</v>
      </c>
      <c r="DE37" s="634"/>
      <c r="DF37" s="634"/>
      <c r="DG37" s="634"/>
      <c r="DH37" s="634"/>
      <c r="DI37" s="634"/>
      <c r="DJ37" s="634"/>
      <c r="DK37" s="635"/>
      <c r="DL37" s="627">
        <v>221282</v>
      </c>
      <c r="DM37" s="634"/>
      <c r="DN37" s="634"/>
      <c r="DO37" s="634"/>
      <c r="DP37" s="634"/>
      <c r="DQ37" s="634"/>
      <c r="DR37" s="634"/>
      <c r="DS37" s="634"/>
      <c r="DT37" s="634"/>
      <c r="DU37" s="634"/>
      <c r="DV37" s="635"/>
      <c r="DW37" s="624">
        <v>9.5</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86832</v>
      </c>
      <c r="S38" s="622"/>
      <c r="T38" s="622"/>
      <c r="U38" s="622"/>
      <c r="V38" s="622"/>
      <c r="W38" s="622"/>
      <c r="X38" s="622"/>
      <c r="Y38" s="623"/>
      <c r="Z38" s="659">
        <v>2.2000000000000002</v>
      </c>
      <c r="AA38" s="659"/>
      <c r="AB38" s="659"/>
      <c r="AC38" s="659"/>
      <c r="AD38" s="660" t="s">
        <v>128</v>
      </c>
      <c r="AE38" s="660"/>
      <c r="AF38" s="660"/>
      <c r="AG38" s="660"/>
      <c r="AH38" s="660"/>
      <c r="AI38" s="660"/>
      <c r="AJ38" s="660"/>
      <c r="AK38" s="660"/>
      <c r="AL38" s="624" t="s">
        <v>245</v>
      </c>
      <c r="AM38" s="625"/>
      <c r="AN38" s="625"/>
      <c r="AO38" s="661"/>
      <c r="AQ38" s="654" t="s">
        <v>336</v>
      </c>
      <c r="AR38" s="655"/>
      <c r="AS38" s="655"/>
      <c r="AT38" s="655"/>
      <c r="AU38" s="655"/>
      <c r="AV38" s="655"/>
      <c r="AW38" s="655"/>
      <c r="AX38" s="655"/>
      <c r="AY38" s="656"/>
      <c r="AZ38" s="621">
        <v>10295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584</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144398</v>
      </c>
      <c r="CS38" s="622"/>
      <c r="CT38" s="622"/>
      <c r="CU38" s="622"/>
      <c r="CV38" s="622"/>
      <c r="CW38" s="622"/>
      <c r="CX38" s="622"/>
      <c r="CY38" s="623"/>
      <c r="CZ38" s="624">
        <v>3.9</v>
      </c>
      <c r="DA38" s="636"/>
      <c r="DB38" s="636"/>
      <c r="DC38" s="637"/>
      <c r="DD38" s="627">
        <v>124628</v>
      </c>
      <c r="DE38" s="622"/>
      <c r="DF38" s="622"/>
      <c r="DG38" s="622"/>
      <c r="DH38" s="622"/>
      <c r="DI38" s="622"/>
      <c r="DJ38" s="622"/>
      <c r="DK38" s="623"/>
      <c r="DL38" s="627">
        <v>124628</v>
      </c>
      <c r="DM38" s="622"/>
      <c r="DN38" s="622"/>
      <c r="DO38" s="622"/>
      <c r="DP38" s="622"/>
      <c r="DQ38" s="622"/>
      <c r="DR38" s="622"/>
      <c r="DS38" s="622"/>
      <c r="DT38" s="622"/>
      <c r="DU38" s="622"/>
      <c r="DV38" s="623"/>
      <c r="DW38" s="624">
        <v>5.3</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228</v>
      </c>
      <c r="AA39" s="659"/>
      <c r="AB39" s="659"/>
      <c r="AC39" s="659"/>
      <c r="AD39" s="660" t="s">
        <v>228</v>
      </c>
      <c r="AE39" s="660"/>
      <c r="AF39" s="660"/>
      <c r="AG39" s="660"/>
      <c r="AH39" s="660"/>
      <c r="AI39" s="660"/>
      <c r="AJ39" s="660"/>
      <c r="AK39" s="660"/>
      <c r="AL39" s="624" t="s">
        <v>128</v>
      </c>
      <c r="AM39" s="625"/>
      <c r="AN39" s="625"/>
      <c r="AO39" s="661"/>
      <c r="AQ39" s="654" t="s">
        <v>340</v>
      </c>
      <c r="AR39" s="655"/>
      <c r="AS39" s="655"/>
      <c r="AT39" s="655"/>
      <c r="AU39" s="655"/>
      <c r="AV39" s="655"/>
      <c r="AW39" s="655"/>
      <c r="AX39" s="655"/>
      <c r="AY39" s="656"/>
      <c r="AZ39" s="621">
        <v>832</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1579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195313</v>
      </c>
      <c r="CS39" s="634"/>
      <c r="CT39" s="634"/>
      <c r="CU39" s="634"/>
      <c r="CV39" s="634"/>
      <c r="CW39" s="634"/>
      <c r="CX39" s="634"/>
      <c r="CY39" s="635"/>
      <c r="CZ39" s="624">
        <v>5.3</v>
      </c>
      <c r="DA39" s="636"/>
      <c r="DB39" s="636"/>
      <c r="DC39" s="637"/>
      <c r="DD39" s="627">
        <v>57871</v>
      </c>
      <c r="DE39" s="634"/>
      <c r="DF39" s="634"/>
      <c r="DG39" s="634"/>
      <c r="DH39" s="634"/>
      <c r="DI39" s="634"/>
      <c r="DJ39" s="634"/>
      <c r="DK39" s="635"/>
      <c r="DL39" s="627" t="s">
        <v>245</v>
      </c>
      <c r="DM39" s="634"/>
      <c r="DN39" s="634"/>
      <c r="DO39" s="634"/>
      <c r="DP39" s="634"/>
      <c r="DQ39" s="634"/>
      <c r="DR39" s="634"/>
      <c r="DS39" s="634"/>
      <c r="DT39" s="634"/>
      <c r="DU39" s="634"/>
      <c r="DV39" s="635"/>
      <c r="DW39" s="624" t="s">
        <v>137</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27332</v>
      </c>
      <c r="S40" s="622"/>
      <c r="T40" s="622"/>
      <c r="U40" s="622"/>
      <c r="V40" s="622"/>
      <c r="W40" s="622"/>
      <c r="X40" s="622"/>
      <c r="Y40" s="623"/>
      <c r="Z40" s="659">
        <v>0.7</v>
      </c>
      <c r="AA40" s="659"/>
      <c r="AB40" s="659"/>
      <c r="AC40" s="659"/>
      <c r="AD40" s="660" t="s">
        <v>128</v>
      </c>
      <c r="AE40" s="660"/>
      <c r="AF40" s="660"/>
      <c r="AG40" s="660"/>
      <c r="AH40" s="660"/>
      <c r="AI40" s="660"/>
      <c r="AJ40" s="660"/>
      <c r="AK40" s="660"/>
      <c r="AL40" s="624" t="s">
        <v>245</v>
      </c>
      <c r="AM40" s="625"/>
      <c r="AN40" s="625"/>
      <c r="AO40" s="661"/>
      <c r="AQ40" s="654" t="s">
        <v>344</v>
      </c>
      <c r="AR40" s="655"/>
      <c r="AS40" s="655"/>
      <c r="AT40" s="655"/>
      <c r="AU40" s="655"/>
      <c r="AV40" s="655"/>
      <c r="AW40" s="655"/>
      <c r="AX40" s="655"/>
      <c r="AY40" s="656"/>
      <c r="AZ40" s="621" t="s">
        <v>128</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241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15000</v>
      </c>
      <c r="CS40" s="622"/>
      <c r="CT40" s="622"/>
      <c r="CU40" s="622"/>
      <c r="CV40" s="622"/>
      <c r="CW40" s="622"/>
      <c r="CX40" s="622"/>
      <c r="CY40" s="623"/>
      <c r="CZ40" s="624">
        <v>0.4</v>
      </c>
      <c r="DA40" s="636"/>
      <c r="DB40" s="636"/>
      <c r="DC40" s="637"/>
      <c r="DD40" s="627">
        <v>200</v>
      </c>
      <c r="DE40" s="622"/>
      <c r="DF40" s="622"/>
      <c r="DG40" s="622"/>
      <c r="DH40" s="622"/>
      <c r="DI40" s="622"/>
      <c r="DJ40" s="622"/>
      <c r="DK40" s="623"/>
      <c r="DL40" s="627" t="s">
        <v>228</v>
      </c>
      <c r="DM40" s="622"/>
      <c r="DN40" s="622"/>
      <c r="DO40" s="622"/>
      <c r="DP40" s="622"/>
      <c r="DQ40" s="622"/>
      <c r="DR40" s="622"/>
      <c r="DS40" s="622"/>
      <c r="DT40" s="622"/>
      <c r="DU40" s="622"/>
      <c r="DV40" s="623"/>
      <c r="DW40" s="624" t="s">
        <v>228</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3901563</v>
      </c>
      <c r="S41" s="646"/>
      <c r="T41" s="646"/>
      <c r="U41" s="646"/>
      <c r="V41" s="646"/>
      <c r="W41" s="646"/>
      <c r="X41" s="646"/>
      <c r="Y41" s="649"/>
      <c r="Z41" s="650">
        <v>100</v>
      </c>
      <c r="AA41" s="650"/>
      <c r="AB41" s="650"/>
      <c r="AC41" s="650"/>
      <c r="AD41" s="651">
        <v>2306334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29134</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228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86702</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248</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287224</v>
      </c>
      <c r="CS42" s="634"/>
      <c r="CT42" s="634"/>
      <c r="CU42" s="634"/>
      <c r="CV42" s="634"/>
      <c r="CW42" s="634"/>
      <c r="CX42" s="634"/>
      <c r="CY42" s="635"/>
      <c r="CZ42" s="624">
        <v>7.7</v>
      </c>
      <c r="DA42" s="636"/>
      <c r="DB42" s="636"/>
      <c r="DC42" s="637"/>
      <c r="DD42" s="627">
        <v>151661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5718</v>
      </c>
      <c r="CS43" s="634"/>
      <c r="CT43" s="634"/>
      <c r="CU43" s="634"/>
      <c r="CV43" s="634"/>
      <c r="CW43" s="634"/>
      <c r="CX43" s="634"/>
      <c r="CY43" s="635"/>
      <c r="CZ43" s="624">
        <v>0.2</v>
      </c>
      <c r="DA43" s="636"/>
      <c r="DB43" s="636"/>
      <c r="DC43" s="637"/>
      <c r="DD43" s="627">
        <v>5718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279470</v>
      </c>
      <c r="CS44" s="622"/>
      <c r="CT44" s="622"/>
      <c r="CU44" s="622"/>
      <c r="CV44" s="622"/>
      <c r="CW44" s="622"/>
      <c r="CX44" s="622"/>
      <c r="CY44" s="623"/>
      <c r="CZ44" s="624">
        <v>7.5</v>
      </c>
      <c r="DA44" s="625"/>
      <c r="DB44" s="625"/>
      <c r="DC44" s="626"/>
      <c r="DD44" s="627">
        <v>151607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44242</v>
      </c>
      <c r="CS45" s="634"/>
      <c r="CT45" s="634"/>
      <c r="CU45" s="634"/>
      <c r="CV45" s="634"/>
      <c r="CW45" s="634"/>
      <c r="CX45" s="634"/>
      <c r="CY45" s="635"/>
      <c r="CZ45" s="624">
        <v>1.2</v>
      </c>
      <c r="DA45" s="636"/>
      <c r="DB45" s="636"/>
      <c r="DC45" s="637"/>
      <c r="DD45" s="627">
        <v>18543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234892</v>
      </c>
      <c r="CS46" s="622"/>
      <c r="CT46" s="622"/>
      <c r="CU46" s="622"/>
      <c r="CV46" s="622"/>
      <c r="CW46" s="622"/>
      <c r="CX46" s="622"/>
      <c r="CY46" s="623"/>
      <c r="CZ46" s="624">
        <v>6.3</v>
      </c>
      <c r="DA46" s="625"/>
      <c r="DB46" s="625"/>
      <c r="DC46" s="626"/>
      <c r="DD46" s="627">
        <v>132728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7754</v>
      </c>
      <c r="CS47" s="634"/>
      <c r="CT47" s="634"/>
      <c r="CU47" s="634"/>
      <c r="CV47" s="634"/>
      <c r="CW47" s="634"/>
      <c r="CX47" s="634"/>
      <c r="CY47" s="635"/>
      <c r="CZ47" s="624">
        <v>0.2</v>
      </c>
      <c r="DA47" s="636"/>
      <c r="DB47" s="636"/>
      <c r="DC47" s="637"/>
      <c r="DD47" s="627">
        <v>54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228</v>
      </c>
      <c r="CS48" s="622"/>
      <c r="CT48" s="622"/>
      <c r="CU48" s="622"/>
      <c r="CV48" s="622"/>
      <c r="CW48" s="622"/>
      <c r="CX48" s="622"/>
      <c r="CY48" s="623"/>
      <c r="CZ48" s="624" t="s">
        <v>137</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3708220</v>
      </c>
      <c r="CS49" s="606"/>
      <c r="CT49" s="606"/>
      <c r="CU49" s="606"/>
      <c r="CV49" s="606"/>
      <c r="CW49" s="606"/>
      <c r="CX49" s="606"/>
      <c r="CY49" s="607"/>
      <c r="CZ49" s="608">
        <v>100</v>
      </c>
      <c r="DA49" s="609"/>
      <c r="DB49" s="609"/>
      <c r="DC49" s="610"/>
      <c r="DD49" s="611">
        <v>2596980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RUAlDlQLzmWUey3yfmuii55iyj8y3q79D5bWttV+caSfADux48sz2hrxFqnGbj9zNcnCU8FSxyhHeIzM8ocvQ==" saltValue="UvmqP8otz3kQVd681KWV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3848</v>
      </c>
      <c r="R7" s="1103"/>
      <c r="S7" s="1103"/>
      <c r="T7" s="1103"/>
      <c r="U7" s="1103"/>
      <c r="V7" s="1103">
        <v>3668</v>
      </c>
      <c r="W7" s="1103"/>
      <c r="X7" s="1103"/>
      <c r="Y7" s="1103"/>
      <c r="Z7" s="1103"/>
      <c r="AA7" s="1103">
        <v>179</v>
      </c>
      <c r="AB7" s="1103"/>
      <c r="AC7" s="1103"/>
      <c r="AD7" s="1103"/>
      <c r="AE7" s="1104"/>
      <c r="AF7" s="1105">
        <v>174</v>
      </c>
      <c r="AG7" s="1106"/>
      <c r="AH7" s="1106"/>
      <c r="AI7" s="1106"/>
      <c r="AJ7" s="1107"/>
      <c r="AK7" s="1108" t="s">
        <v>590</v>
      </c>
      <c r="AL7" s="1109"/>
      <c r="AM7" s="1109"/>
      <c r="AN7" s="1109"/>
      <c r="AO7" s="1109"/>
      <c r="AP7" s="1109">
        <v>3013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-14</v>
      </c>
      <c r="CI7" s="1097"/>
      <c r="CJ7" s="1097"/>
      <c r="CK7" s="1097"/>
      <c r="CL7" s="1098"/>
      <c r="CM7" s="1096">
        <v>311</v>
      </c>
      <c r="CN7" s="1097"/>
      <c r="CO7" s="1097"/>
      <c r="CP7" s="1097"/>
      <c r="CQ7" s="1098"/>
      <c r="CR7" s="1096">
        <v>120</v>
      </c>
      <c r="CS7" s="1097"/>
      <c r="CT7" s="1097"/>
      <c r="CU7" s="1097"/>
      <c r="CV7" s="1098"/>
      <c r="CW7" s="1096" t="s">
        <v>602</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69</v>
      </c>
      <c r="R8" s="1039"/>
      <c r="S8" s="1039"/>
      <c r="T8" s="1039"/>
      <c r="U8" s="1039"/>
      <c r="V8" s="1039">
        <v>55</v>
      </c>
      <c r="W8" s="1039"/>
      <c r="X8" s="1039"/>
      <c r="Y8" s="1039"/>
      <c r="Z8" s="1039"/>
      <c r="AA8" s="1039">
        <v>14</v>
      </c>
      <c r="AB8" s="1039"/>
      <c r="AC8" s="1039"/>
      <c r="AD8" s="1039"/>
      <c r="AE8" s="1040"/>
      <c r="AF8" s="1035">
        <v>14</v>
      </c>
      <c r="AG8" s="1036"/>
      <c r="AH8" s="1036"/>
      <c r="AI8" s="1036"/>
      <c r="AJ8" s="1037"/>
      <c r="AK8" s="1080">
        <v>6</v>
      </c>
      <c r="AL8" s="1081"/>
      <c r="AM8" s="1081"/>
      <c r="AN8" s="1081"/>
      <c r="AO8" s="1081"/>
      <c r="AP8" s="1081" t="s">
        <v>590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72</v>
      </c>
      <c r="CI8" s="990"/>
      <c r="CJ8" s="990"/>
      <c r="CK8" s="990"/>
      <c r="CL8" s="991"/>
      <c r="CM8" s="989">
        <v>1747</v>
      </c>
      <c r="CN8" s="990"/>
      <c r="CO8" s="990"/>
      <c r="CP8" s="990"/>
      <c r="CQ8" s="991"/>
      <c r="CR8" s="989">
        <v>100</v>
      </c>
      <c r="CS8" s="990"/>
      <c r="CT8" s="990"/>
      <c r="CU8" s="990"/>
      <c r="CV8" s="991"/>
      <c r="CW8" s="989" t="s">
        <v>602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v>36</v>
      </c>
      <c r="CI9" s="990"/>
      <c r="CJ9" s="990"/>
      <c r="CK9" s="990"/>
      <c r="CL9" s="991"/>
      <c r="CM9" s="989">
        <v>415</v>
      </c>
      <c r="CN9" s="990"/>
      <c r="CO9" s="990"/>
      <c r="CP9" s="990"/>
      <c r="CQ9" s="991"/>
      <c r="CR9" s="989">
        <v>40</v>
      </c>
      <c r="CS9" s="990"/>
      <c r="CT9" s="990"/>
      <c r="CU9" s="990"/>
      <c r="CV9" s="991"/>
      <c r="CW9" s="989" t="s">
        <v>602</v>
      </c>
      <c r="CX9" s="990"/>
      <c r="CY9" s="990"/>
      <c r="CZ9" s="990"/>
      <c r="DA9" s="991"/>
      <c r="DB9" s="989" t="s">
        <v>602</v>
      </c>
      <c r="DC9" s="990"/>
      <c r="DD9" s="990"/>
      <c r="DE9" s="990"/>
      <c r="DF9" s="991"/>
      <c r="DG9" s="989" t="s">
        <v>602</v>
      </c>
      <c r="DH9" s="990"/>
      <c r="DI9" s="990"/>
      <c r="DJ9" s="990"/>
      <c r="DK9" s="991"/>
      <c r="DL9" s="989" t="s">
        <v>602</v>
      </c>
      <c r="DM9" s="990"/>
      <c r="DN9" s="990"/>
      <c r="DO9" s="990"/>
      <c r="DP9" s="991"/>
      <c r="DQ9" s="989" t="s">
        <v>602</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3902</v>
      </c>
      <c r="R23" s="1061"/>
      <c r="S23" s="1061"/>
      <c r="T23" s="1061"/>
      <c r="U23" s="1061"/>
      <c r="V23" s="1061">
        <v>3708</v>
      </c>
      <c r="W23" s="1061"/>
      <c r="X23" s="1061"/>
      <c r="Y23" s="1061"/>
      <c r="Z23" s="1061"/>
      <c r="AA23" s="1061">
        <v>193</v>
      </c>
      <c r="AB23" s="1061"/>
      <c r="AC23" s="1061"/>
      <c r="AD23" s="1061"/>
      <c r="AE23" s="1068"/>
      <c r="AF23" s="1069">
        <v>188</v>
      </c>
      <c r="AG23" s="1061"/>
      <c r="AH23" s="1061"/>
      <c r="AI23" s="1061"/>
      <c r="AJ23" s="1070"/>
      <c r="AK23" s="1071"/>
      <c r="AL23" s="1072"/>
      <c r="AM23" s="1072"/>
      <c r="AN23" s="1072"/>
      <c r="AO23" s="1072"/>
      <c r="AP23" s="1061">
        <v>3013</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934</v>
      </c>
      <c r="R28" s="1051"/>
      <c r="S28" s="1051"/>
      <c r="T28" s="1051"/>
      <c r="U28" s="1051"/>
      <c r="V28" s="1051">
        <v>922</v>
      </c>
      <c r="W28" s="1051"/>
      <c r="X28" s="1051"/>
      <c r="Y28" s="1051"/>
      <c r="Z28" s="1051"/>
      <c r="AA28" s="1051">
        <v>12</v>
      </c>
      <c r="AB28" s="1051"/>
      <c r="AC28" s="1051"/>
      <c r="AD28" s="1051"/>
      <c r="AE28" s="1052"/>
      <c r="AF28" s="1053">
        <v>12</v>
      </c>
      <c r="AG28" s="1051"/>
      <c r="AH28" s="1051"/>
      <c r="AI28" s="1051"/>
      <c r="AJ28" s="1054"/>
      <c r="AK28" s="1042">
        <v>17</v>
      </c>
      <c r="AL28" s="1043"/>
      <c r="AM28" s="1043"/>
      <c r="AN28" s="1043"/>
      <c r="AO28" s="1043"/>
      <c r="AP28" s="1043" t="s">
        <v>590</v>
      </c>
      <c r="AQ28" s="1043"/>
      <c r="AR28" s="1043"/>
      <c r="AS28" s="1043"/>
      <c r="AT28" s="1043"/>
      <c r="AU28" s="1043" t="s">
        <v>603</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300</v>
      </c>
      <c r="R29" s="1039"/>
      <c r="S29" s="1039"/>
      <c r="T29" s="1039"/>
      <c r="U29" s="1039"/>
      <c r="V29" s="1039">
        <v>273</v>
      </c>
      <c r="W29" s="1039"/>
      <c r="X29" s="1039"/>
      <c r="Y29" s="1039"/>
      <c r="Z29" s="1039"/>
      <c r="AA29" s="1039">
        <v>28</v>
      </c>
      <c r="AB29" s="1039"/>
      <c r="AC29" s="1039"/>
      <c r="AD29" s="1039"/>
      <c r="AE29" s="1040"/>
      <c r="AF29" s="1035">
        <v>28</v>
      </c>
      <c r="AG29" s="1036"/>
      <c r="AH29" s="1036"/>
      <c r="AI29" s="1036"/>
      <c r="AJ29" s="1037"/>
      <c r="AK29" s="980">
        <v>36</v>
      </c>
      <c r="AL29" s="971"/>
      <c r="AM29" s="971"/>
      <c r="AN29" s="971"/>
      <c r="AO29" s="971"/>
      <c r="AP29" s="971" t="s">
        <v>590</v>
      </c>
      <c r="AQ29" s="971"/>
      <c r="AR29" s="971"/>
      <c r="AS29" s="971"/>
      <c r="AT29" s="971"/>
      <c r="AU29" s="971" t="s">
        <v>603</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323</v>
      </c>
      <c r="R30" s="1039"/>
      <c r="S30" s="1039"/>
      <c r="T30" s="1039"/>
      <c r="U30" s="1039"/>
      <c r="V30" s="1039">
        <v>294</v>
      </c>
      <c r="W30" s="1039"/>
      <c r="X30" s="1039"/>
      <c r="Y30" s="1039"/>
      <c r="Z30" s="1039"/>
      <c r="AA30" s="1039">
        <v>28</v>
      </c>
      <c r="AB30" s="1039"/>
      <c r="AC30" s="1039"/>
      <c r="AD30" s="1039"/>
      <c r="AE30" s="1040"/>
      <c r="AF30" s="1035">
        <v>28</v>
      </c>
      <c r="AG30" s="1036"/>
      <c r="AH30" s="1036"/>
      <c r="AI30" s="1036"/>
      <c r="AJ30" s="1037"/>
      <c r="AK30" s="980">
        <v>10</v>
      </c>
      <c r="AL30" s="971"/>
      <c r="AM30" s="971"/>
      <c r="AN30" s="971"/>
      <c r="AO30" s="971"/>
      <c r="AP30" s="971">
        <v>53</v>
      </c>
      <c r="AQ30" s="971"/>
      <c r="AR30" s="971"/>
      <c r="AS30" s="971"/>
      <c r="AT30" s="971"/>
      <c r="AU30" s="971">
        <v>4</v>
      </c>
      <c r="AV30" s="971"/>
      <c r="AW30" s="971"/>
      <c r="AX30" s="971"/>
      <c r="AY30" s="971"/>
      <c r="AZ30" s="1041" t="s">
        <v>590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82</v>
      </c>
      <c r="R31" s="1039"/>
      <c r="S31" s="1039"/>
      <c r="T31" s="1039"/>
      <c r="U31" s="1039"/>
      <c r="V31" s="1039">
        <v>82</v>
      </c>
      <c r="W31" s="1039"/>
      <c r="X31" s="1039"/>
      <c r="Y31" s="1039"/>
      <c r="Z31" s="1039"/>
      <c r="AA31" s="1039">
        <v>0</v>
      </c>
      <c r="AB31" s="1039"/>
      <c r="AC31" s="1039"/>
      <c r="AD31" s="1039"/>
      <c r="AE31" s="1040"/>
      <c r="AF31" s="1035">
        <v>0</v>
      </c>
      <c r="AG31" s="1036"/>
      <c r="AH31" s="1036"/>
      <c r="AI31" s="1036"/>
      <c r="AJ31" s="1037"/>
      <c r="AK31" s="980">
        <v>10</v>
      </c>
      <c r="AL31" s="971"/>
      <c r="AM31" s="971"/>
      <c r="AN31" s="971"/>
      <c r="AO31" s="971"/>
      <c r="AP31" s="971" t="s">
        <v>590</v>
      </c>
      <c r="AQ31" s="971"/>
      <c r="AR31" s="971"/>
      <c r="AS31" s="971"/>
      <c r="AT31" s="971"/>
      <c r="AU31" s="971" t="s">
        <v>603</v>
      </c>
      <c r="AV31" s="971"/>
      <c r="AW31" s="971"/>
      <c r="AX31" s="971"/>
      <c r="AY31" s="971"/>
      <c r="AZ31" s="1041" t="s">
        <v>590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159</v>
      </c>
      <c r="R32" s="1039"/>
      <c r="S32" s="1039"/>
      <c r="T32" s="1039"/>
      <c r="U32" s="1039"/>
      <c r="V32" s="1039">
        <v>141</v>
      </c>
      <c r="W32" s="1039"/>
      <c r="X32" s="1039"/>
      <c r="Y32" s="1039"/>
      <c r="Z32" s="1039"/>
      <c r="AA32" s="1039">
        <v>18</v>
      </c>
      <c r="AB32" s="1039"/>
      <c r="AC32" s="1039"/>
      <c r="AD32" s="1039"/>
      <c r="AE32" s="1040"/>
      <c r="AF32" s="1035">
        <v>18</v>
      </c>
      <c r="AG32" s="1036"/>
      <c r="AH32" s="1036"/>
      <c r="AI32" s="1036"/>
      <c r="AJ32" s="1037"/>
      <c r="AK32" s="980">
        <v>1</v>
      </c>
      <c r="AL32" s="971"/>
      <c r="AM32" s="971"/>
      <c r="AN32" s="971"/>
      <c r="AO32" s="971"/>
      <c r="AP32" s="971">
        <v>193</v>
      </c>
      <c r="AQ32" s="971"/>
      <c r="AR32" s="971"/>
      <c r="AS32" s="971"/>
      <c r="AT32" s="971"/>
      <c r="AU32" s="971">
        <v>102</v>
      </c>
      <c r="AV32" s="971"/>
      <c r="AW32" s="971"/>
      <c r="AX32" s="971"/>
      <c r="AY32" s="971"/>
      <c r="AZ32" s="1041" t="s">
        <v>603</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225</v>
      </c>
      <c r="R33" s="1039"/>
      <c r="S33" s="1039"/>
      <c r="T33" s="1039"/>
      <c r="U33" s="1039"/>
      <c r="V33" s="1039">
        <v>199</v>
      </c>
      <c r="W33" s="1039"/>
      <c r="X33" s="1039"/>
      <c r="Y33" s="1039"/>
      <c r="Z33" s="1039"/>
      <c r="AA33" s="1039">
        <v>26</v>
      </c>
      <c r="AB33" s="1039"/>
      <c r="AC33" s="1039"/>
      <c r="AD33" s="1039"/>
      <c r="AE33" s="1040"/>
      <c r="AF33" s="1035">
        <v>10</v>
      </c>
      <c r="AG33" s="1036"/>
      <c r="AH33" s="1036"/>
      <c r="AI33" s="1036"/>
      <c r="AJ33" s="1037"/>
      <c r="AK33" s="980">
        <v>17</v>
      </c>
      <c r="AL33" s="971"/>
      <c r="AM33" s="971"/>
      <c r="AN33" s="971"/>
      <c r="AO33" s="971"/>
      <c r="AP33" s="971">
        <v>754</v>
      </c>
      <c r="AQ33" s="971"/>
      <c r="AR33" s="971"/>
      <c r="AS33" s="971"/>
      <c r="AT33" s="971"/>
      <c r="AU33" s="971">
        <v>115</v>
      </c>
      <c r="AV33" s="971"/>
      <c r="AW33" s="971"/>
      <c r="AX33" s="971"/>
      <c r="AY33" s="971"/>
      <c r="AZ33" s="1041" t="s">
        <v>603</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96</v>
      </c>
      <c r="AG63" s="959"/>
      <c r="AH63" s="959"/>
      <c r="AI63" s="959"/>
      <c r="AJ63" s="1022"/>
      <c r="AK63" s="1023"/>
      <c r="AL63" s="963"/>
      <c r="AM63" s="963"/>
      <c r="AN63" s="963"/>
      <c r="AO63" s="963"/>
      <c r="AP63" s="959">
        <v>1000</v>
      </c>
      <c r="AQ63" s="959"/>
      <c r="AR63" s="959"/>
      <c r="AS63" s="959"/>
      <c r="AT63" s="959"/>
      <c r="AU63" s="959">
        <v>221</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7170</v>
      </c>
      <c r="R68" s="982"/>
      <c r="S68" s="982"/>
      <c r="T68" s="982"/>
      <c r="U68" s="982"/>
      <c r="V68" s="982">
        <v>7083</v>
      </c>
      <c r="W68" s="982"/>
      <c r="X68" s="982"/>
      <c r="Y68" s="982"/>
      <c r="Z68" s="982"/>
      <c r="AA68" s="982">
        <v>87</v>
      </c>
      <c r="AB68" s="982"/>
      <c r="AC68" s="982"/>
      <c r="AD68" s="982"/>
      <c r="AE68" s="982"/>
      <c r="AF68" s="982">
        <v>87</v>
      </c>
      <c r="AG68" s="982"/>
      <c r="AH68" s="982"/>
      <c r="AI68" s="982"/>
      <c r="AJ68" s="982"/>
      <c r="AK68" s="982">
        <v>2533</v>
      </c>
      <c r="AL68" s="982"/>
      <c r="AM68" s="982"/>
      <c r="AN68" s="982"/>
      <c r="AO68" s="982"/>
      <c r="AP68" s="982" t="s">
        <v>603</v>
      </c>
      <c r="AQ68" s="982"/>
      <c r="AR68" s="982"/>
      <c r="AS68" s="982"/>
      <c r="AT68" s="982"/>
      <c r="AU68" s="982" t="s">
        <v>603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82</v>
      </c>
      <c r="R69" s="971"/>
      <c r="S69" s="971"/>
      <c r="T69" s="971"/>
      <c r="U69" s="971"/>
      <c r="V69" s="971">
        <v>64</v>
      </c>
      <c r="W69" s="971"/>
      <c r="X69" s="971"/>
      <c r="Y69" s="971"/>
      <c r="Z69" s="971"/>
      <c r="AA69" s="971">
        <v>19</v>
      </c>
      <c r="AB69" s="971"/>
      <c r="AC69" s="971"/>
      <c r="AD69" s="971"/>
      <c r="AE69" s="971"/>
      <c r="AF69" s="971">
        <v>19</v>
      </c>
      <c r="AG69" s="971"/>
      <c r="AH69" s="971"/>
      <c r="AI69" s="971"/>
      <c r="AJ69" s="971"/>
      <c r="AK69" s="971" t="s">
        <v>603</v>
      </c>
      <c r="AL69" s="971"/>
      <c r="AM69" s="971"/>
      <c r="AN69" s="971"/>
      <c r="AO69" s="971"/>
      <c r="AP69" s="971" t="s">
        <v>603</v>
      </c>
      <c r="AQ69" s="971"/>
      <c r="AR69" s="971"/>
      <c r="AS69" s="971"/>
      <c r="AT69" s="971"/>
      <c r="AU69" s="971" t="s">
        <v>603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146</v>
      </c>
      <c r="R70" s="971"/>
      <c r="S70" s="971"/>
      <c r="T70" s="971"/>
      <c r="U70" s="971"/>
      <c r="V70" s="971">
        <v>135</v>
      </c>
      <c r="W70" s="971"/>
      <c r="X70" s="971"/>
      <c r="Y70" s="971"/>
      <c r="Z70" s="971"/>
      <c r="AA70" s="971">
        <v>11</v>
      </c>
      <c r="AB70" s="971"/>
      <c r="AC70" s="971"/>
      <c r="AD70" s="971"/>
      <c r="AE70" s="971"/>
      <c r="AF70" s="971">
        <v>11</v>
      </c>
      <c r="AG70" s="971"/>
      <c r="AH70" s="971"/>
      <c r="AI70" s="971"/>
      <c r="AJ70" s="971"/>
      <c r="AK70" s="971">
        <v>32</v>
      </c>
      <c r="AL70" s="971"/>
      <c r="AM70" s="971"/>
      <c r="AN70" s="971"/>
      <c r="AO70" s="971"/>
      <c r="AP70" s="971" t="s">
        <v>603</v>
      </c>
      <c r="AQ70" s="971"/>
      <c r="AR70" s="971"/>
      <c r="AS70" s="971"/>
      <c r="AT70" s="971"/>
      <c r="AU70" s="971" t="s">
        <v>603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542</v>
      </c>
      <c r="R71" s="971"/>
      <c r="S71" s="971"/>
      <c r="T71" s="971"/>
      <c r="U71" s="971"/>
      <c r="V71" s="971">
        <v>507</v>
      </c>
      <c r="W71" s="971"/>
      <c r="X71" s="971"/>
      <c r="Y71" s="971"/>
      <c r="Z71" s="971"/>
      <c r="AA71" s="971">
        <v>35</v>
      </c>
      <c r="AB71" s="971"/>
      <c r="AC71" s="971"/>
      <c r="AD71" s="971"/>
      <c r="AE71" s="971"/>
      <c r="AF71" s="971">
        <v>35</v>
      </c>
      <c r="AG71" s="971"/>
      <c r="AH71" s="971"/>
      <c r="AI71" s="971"/>
      <c r="AJ71" s="971"/>
      <c r="AK71" s="971" t="s">
        <v>603</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154466</v>
      </c>
      <c r="R72" s="971"/>
      <c r="S72" s="971"/>
      <c r="T72" s="971"/>
      <c r="U72" s="971"/>
      <c r="V72" s="971">
        <v>151330</v>
      </c>
      <c r="W72" s="971"/>
      <c r="X72" s="971"/>
      <c r="Y72" s="971"/>
      <c r="Z72" s="971"/>
      <c r="AA72" s="971">
        <v>3136</v>
      </c>
      <c r="AB72" s="971"/>
      <c r="AC72" s="971"/>
      <c r="AD72" s="971"/>
      <c r="AE72" s="971"/>
      <c r="AF72" s="971">
        <v>3136</v>
      </c>
      <c r="AG72" s="971"/>
      <c r="AH72" s="971"/>
      <c r="AI72" s="971"/>
      <c r="AJ72" s="971"/>
      <c r="AK72" s="971">
        <v>668</v>
      </c>
      <c r="AL72" s="971"/>
      <c r="AM72" s="971"/>
      <c r="AN72" s="971"/>
      <c r="AO72" s="971"/>
      <c r="AP72" s="971" t="s">
        <v>603</v>
      </c>
      <c r="AQ72" s="971"/>
      <c r="AR72" s="971"/>
      <c r="AS72" s="971"/>
      <c r="AT72" s="971"/>
      <c r="AU72" s="971" t="s">
        <v>603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809</v>
      </c>
      <c r="R73" s="971"/>
      <c r="S73" s="971"/>
      <c r="T73" s="971"/>
      <c r="U73" s="971"/>
      <c r="V73" s="971">
        <v>802</v>
      </c>
      <c r="W73" s="971"/>
      <c r="X73" s="971"/>
      <c r="Y73" s="971"/>
      <c r="Z73" s="971"/>
      <c r="AA73" s="971">
        <v>7</v>
      </c>
      <c r="AB73" s="971"/>
      <c r="AC73" s="971"/>
      <c r="AD73" s="971"/>
      <c r="AE73" s="971"/>
      <c r="AF73" s="971">
        <v>7</v>
      </c>
      <c r="AG73" s="971"/>
      <c r="AH73" s="971"/>
      <c r="AI73" s="971"/>
      <c r="AJ73" s="971"/>
      <c r="AK73" s="971" t="s">
        <v>603</v>
      </c>
      <c r="AL73" s="971"/>
      <c r="AM73" s="971"/>
      <c r="AN73" s="971"/>
      <c r="AO73" s="971"/>
      <c r="AP73" s="971" t="s">
        <v>603</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1431</v>
      </c>
      <c r="R74" s="971"/>
      <c r="S74" s="971"/>
      <c r="T74" s="971"/>
      <c r="U74" s="971"/>
      <c r="V74" s="971">
        <v>1412</v>
      </c>
      <c r="W74" s="971"/>
      <c r="X74" s="971"/>
      <c r="Y74" s="971"/>
      <c r="Z74" s="971"/>
      <c r="AA74" s="971">
        <v>19</v>
      </c>
      <c r="AB74" s="971"/>
      <c r="AC74" s="971"/>
      <c r="AD74" s="971"/>
      <c r="AE74" s="971"/>
      <c r="AF74" s="971">
        <v>19</v>
      </c>
      <c r="AG74" s="971"/>
      <c r="AH74" s="971"/>
      <c r="AI74" s="971"/>
      <c r="AJ74" s="971"/>
      <c r="AK74" s="971" t="s">
        <v>603</v>
      </c>
      <c r="AL74" s="971"/>
      <c r="AM74" s="971"/>
      <c r="AN74" s="971"/>
      <c r="AO74" s="971"/>
      <c r="AP74" s="971">
        <v>273</v>
      </c>
      <c r="AQ74" s="971"/>
      <c r="AR74" s="971"/>
      <c r="AS74" s="971"/>
      <c r="AT74" s="971"/>
      <c r="AU74" s="971">
        <v>27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653</v>
      </c>
      <c r="R75" s="979"/>
      <c r="S75" s="979"/>
      <c r="T75" s="979"/>
      <c r="U75" s="980"/>
      <c r="V75" s="981">
        <v>638</v>
      </c>
      <c r="W75" s="979"/>
      <c r="X75" s="979"/>
      <c r="Y75" s="979"/>
      <c r="Z75" s="980"/>
      <c r="AA75" s="981">
        <v>15</v>
      </c>
      <c r="AB75" s="979"/>
      <c r="AC75" s="979"/>
      <c r="AD75" s="979"/>
      <c r="AE75" s="980"/>
      <c r="AF75" s="981">
        <v>15</v>
      </c>
      <c r="AG75" s="979"/>
      <c r="AH75" s="979"/>
      <c r="AI75" s="979"/>
      <c r="AJ75" s="980"/>
      <c r="AK75" s="981">
        <v>10</v>
      </c>
      <c r="AL75" s="979"/>
      <c r="AM75" s="979"/>
      <c r="AN75" s="979"/>
      <c r="AO75" s="980"/>
      <c r="AP75" s="981" t="s">
        <v>603</v>
      </c>
      <c r="AQ75" s="979"/>
      <c r="AR75" s="979"/>
      <c r="AS75" s="979"/>
      <c r="AT75" s="980"/>
      <c r="AU75" s="981" t="s">
        <v>603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3328</v>
      </c>
      <c r="AG88" s="959"/>
      <c r="AH88" s="959"/>
      <c r="AI88" s="959"/>
      <c r="AJ88" s="959"/>
      <c r="AK88" s="963"/>
      <c r="AL88" s="963"/>
      <c r="AM88" s="963"/>
      <c r="AN88" s="963"/>
      <c r="AO88" s="963"/>
      <c r="AP88" s="959">
        <v>273</v>
      </c>
      <c r="AQ88" s="959"/>
      <c r="AR88" s="959"/>
      <c r="AS88" s="959"/>
      <c r="AT88" s="959"/>
      <c r="AU88" s="959">
        <v>27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260</v>
      </c>
      <c r="CS102" s="953"/>
      <c r="CT102" s="953"/>
      <c r="CU102" s="953"/>
      <c r="CV102" s="954"/>
      <c r="CW102" s="952" t="s">
        <v>602</v>
      </c>
      <c r="CX102" s="953"/>
      <c r="CY102" s="953"/>
      <c r="CZ102" s="953"/>
      <c r="DA102" s="954"/>
      <c r="DB102" s="952" t="s">
        <v>602</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t="s">
        <v>602</v>
      </c>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307</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307</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307</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347668</v>
      </c>
      <c r="AB110" s="889"/>
      <c r="AC110" s="889"/>
      <c r="AD110" s="889"/>
      <c r="AE110" s="890"/>
      <c r="AF110" s="891">
        <v>345583</v>
      </c>
      <c r="AG110" s="889"/>
      <c r="AH110" s="889"/>
      <c r="AI110" s="889"/>
      <c r="AJ110" s="890"/>
      <c r="AK110" s="891">
        <v>342658</v>
      </c>
      <c r="AL110" s="889"/>
      <c r="AM110" s="889"/>
      <c r="AN110" s="889"/>
      <c r="AO110" s="890"/>
      <c r="AP110" s="892">
        <v>16.399999999999999</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3383684</v>
      </c>
      <c r="BR110" s="842"/>
      <c r="BS110" s="842"/>
      <c r="BT110" s="842"/>
      <c r="BU110" s="842"/>
      <c r="BV110" s="842">
        <v>3260891</v>
      </c>
      <c r="BW110" s="842"/>
      <c r="BX110" s="842"/>
      <c r="BY110" s="842"/>
      <c r="BZ110" s="842"/>
      <c r="CA110" s="842">
        <v>3012873</v>
      </c>
      <c r="CB110" s="842"/>
      <c r="CC110" s="842"/>
      <c r="CD110" s="842"/>
      <c r="CE110" s="842"/>
      <c r="CF110" s="866">
        <v>144.1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744</v>
      </c>
      <c r="BR111" s="817"/>
      <c r="BS111" s="817"/>
      <c r="BT111" s="817"/>
      <c r="BU111" s="817"/>
      <c r="BV111" s="817">
        <v>603</v>
      </c>
      <c r="BW111" s="817"/>
      <c r="BX111" s="817"/>
      <c r="BY111" s="817"/>
      <c r="BZ111" s="817"/>
      <c r="CA111" s="817">
        <v>449</v>
      </c>
      <c r="CB111" s="817"/>
      <c r="CC111" s="817"/>
      <c r="CD111" s="817"/>
      <c r="CE111" s="817"/>
      <c r="CF111" s="875">
        <v>0</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440</v>
      </c>
      <c r="DR111" s="817"/>
      <c r="DS111" s="817"/>
      <c r="DT111" s="817"/>
      <c r="DU111" s="817"/>
      <c r="DV111" s="794" t="s">
        <v>440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440</v>
      </c>
      <c r="AG112" s="780"/>
      <c r="AH112" s="780"/>
      <c r="AI112" s="780"/>
      <c r="AJ112" s="781"/>
      <c r="AK112" s="782" t="s">
        <v>440</v>
      </c>
      <c r="AL112" s="780"/>
      <c r="AM112" s="780"/>
      <c r="AN112" s="780"/>
      <c r="AO112" s="781"/>
      <c r="AP112" s="824" t="s">
        <v>448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158894</v>
      </c>
      <c r="BR112" s="817"/>
      <c r="BS112" s="817"/>
      <c r="BT112" s="817"/>
      <c r="BU112" s="817"/>
      <c r="BV112" s="817">
        <v>171207</v>
      </c>
      <c r="BW112" s="817"/>
      <c r="BX112" s="817"/>
      <c r="BY112" s="817"/>
      <c r="BZ112" s="817"/>
      <c r="CA112" s="817">
        <v>221066</v>
      </c>
      <c r="CB112" s="817"/>
      <c r="CC112" s="817"/>
      <c r="CD112" s="817"/>
      <c r="CE112" s="817"/>
      <c r="CF112" s="875">
        <v>10.6</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440</v>
      </c>
      <c r="DM112" s="817"/>
      <c r="DN112" s="817"/>
      <c r="DO112" s="817"/>
      <c r="DP112" s="817"/>
      <c r="DQ112" s="817" t="s">
        <v>440</v>
      </c>
      <c r="DR112" s="817"/>
      <c r="DS112" s="817"/>
      <c r="DT112" s="817"/>
      <c r="DU112" s="817"/>
      <c r="DV112" s="794" t="s">
        <v>440</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34346</v>
      </c>
      <c r="AB113" s="919"/>
      <c r="AC113" s="919"/>
      <c r="AD113" s="919"/>
      <c r="AE113" s="920"/>
      <c r="AF113" s="921">
        <v>17779</v>
      </c>
      <c r="AG113" s="919"/>
      <c r="AH113" s="919"/>
      <c r="AI113" s="919"/>
      <c r="AJ113" s="920"/>
      <c r="AK113" s="921">
        <v>8169</v>
      </c>
      <c r="AL113" s="919"/>
      <c r="AM113" s="919"/>
      <c r="AN113" s="919"/>
      <c r="AO113" s="920"/>
      <c r="AP113" s="922">
        <v>0.4</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75569</v>
      </c>
      <c r="BR113" s="817"/>
      <c r="BS113" s="817"/>
      <c r="BT113" s="817"/>
      <c r="BU113" s="817"/>
      <c r="BV113" s="817">
        <v>50064</v>
      </c>
      <c r="BW113" s="817"/>
      <c r="BX113" s="817"/>
      <c r="BY113" s="817"/>
      <c r="BZ113" s="817"/>
      <c r="CA113" s="817">
        <v>26999</v>
      </c>
      <c r="CB113" s="817"/>
      <c r="CC113" s="817"/>
      <c r="CD113" s="817"/>
      <c r="CE113" s="817"/>
      <c r="CF113" s="875">
        <v>1.3</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447</v>
      </c>
      <c r="DR113" s="780"/>
      <c r="DS113" s="780"/>
      <c r="DT113" s="780"/>
      <c r="DU113" s="781"/>
      <c r="DV113" s="824" t="s">
        <v>440</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20080</v>
      </c>
      <c r="AB114" s="780"/>
      <c r="AC114" s="780"/>
      <c r="AD114" s="780"/>
      <c r="AE114" s="781"/>
      <c r="AF114" s="782">
        <v>20564</v>
      </c>
      <c r="AG114" s="780"/>
      <c r="AH114" s="780"/>
      <c r="AI114" s="780"/>
      <c r="AJ114" s="781"/>
      <c r="AK114" s="782">
        <v>19458</v>
      </c>
      <c r="AL114" s="780"/>
      <c r="AM114" s="780"/>
      <c r="AN114" s="780"/>
      <c r="AO114" s="781"/>
      <c r="AP114" s="824">
        <v>0.9</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267013</v>
      </c>
      <c r="BR114" s="817"/>
      <c r="BS114" s="817"/>
      <c r="BT114" s="817"/>
      <c r="BU114" s="817"/>
      <c r="BV114" s="817">
        <v>234197</v>
      </c>
      <c r="BW114" s="817"/>
      <c r="BX114" s="817"/>
      <c r="BY114" s="817"/>
      <c r="BZ114" s="817"/>
      <c r="CA114" s="817">
        <v>246456</v>
      </c>
      <c r="CB114" s="817"/>
      <c r="CC114" s="817"/>
      <c r="CD114" s="817"/>
      <c r="CE114" s="817"/>
      <c r="CF114" s="875">
        <v>11.8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149</v>
      </c>
      <c r="AB115" s="919"/>
      <c r="AC115" s="919"/>
      <c r="AD115" s="919"/>
      <c r="AE115" s="920"/>
      <c r="AF115" s="921">
        <v>148</v>
      </c>
      <c r="AG115" s="919"/>
      <c r="AH115" s="919"/>
      <c r="AI115" s="919"/>
      <c r="AJ115" s="920"/>
      <c r="AK115" s="921">
        <v>147</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440</v>
      </c>
      <c r="BW115" s="817"/>
      <c r="BX115" s="817"/>
      <c r="BY115" s="817"/>
      <c r="BZ115" s="817"/>
      <c r="CA115" s="817" t="s">
        <v>440</v>
      </c>
      <c r="CB115" s="817"/>
      <c r="CC115" s="817"/>
      <c r="CD115" s="817"/>
      <c r="CE115" s="817"/>
      <c r="CF115" s="875" t="s">
        <v>440</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440</v>
      </c>
      <c r="DM115" s="780"/>
      <c r="DN115" s="780"/>
      <c r="DO115" s="780"/>
      <c r="DP115" s="781"/>
      <c r="DQ115" s="782" t="s">
        <v>447</v>
      </c>
      <c r="DR115" s="780"/>
      <c r="DS115" s="780"/>
      <c r="DT115" s="780"/>
      <c r="DU115" s="781"/>
      <c r="DV115" s="824" t="s">
        <v>440</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440</v>
      </c>
      <c r="AG116" s="780"/>
      <c r="AH116" s="780"/>
      <c r="AI116" s="780"/>
      <c r="AJ116" s="781"/>
      <c r="AK116" s="782" t="s">
        <v>440</v>
      </c>
      <c r="AL116" s="780"/>
      <c r="AM116" s="780"/>
      <c r="AN116" s="780"/>
      <c r="AO116" s="781"/>
      <c r="AP116" s="824" t="s">
        <v>440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440</v>
      </c>
      <c r="BW116" s="817"/>
      <c r="BX116" s="817"/>
      <c r="BY116" s="817"/>
      <c r="BZ116" s="817"/>
      <c r="CA116" s="817" t="s">
        <v>440</v>
      </c>
      <c r="CB116" s="817"/>
      <c r="CC116" s="817"/>
      <c r="CD116" s="817"/>
      <c r="CE116" s="817"/>
      <c r="CF116" s="875" t="s">
        <v>440</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440</v>
      </c>
      <c r="DM116" s="780"/>
      <c r="DN116" s="780"/>
      <c r="DO116" s="780"/>
      <c r="DP116" s="781"/>
      <c r="DQ116" s="782" t="s">
        <v>448</v>
      </c>
      <c r="DR116" s="780"/>
      <c r="DS116" s="780"/>
      <c r="DT116" s="780"/>
      <c r="DU116" s="781"/>
      <c r="DV116" s="824" t="s">
        <v>440</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402243</v>
      </c>
      <c r="AB117" s="903"/>
      <c r="AC117" s="903"/>
      <c r="AD117" s="903"/>
      <c r="AE117" s="904"/>
      <c r="AF117" s="905">
        <v>384074</v>
      </c>
      <c r="AG117" s="903"/>
      <c r="AH117" s="903"/>
      <c r="AI117" s="903"/>
      <c r="AJ117" s="904"/>
      <c r="AK117" s="905">
        <v>370432</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447</v>
      </c>
      <c r="BR117" s="817"/>
      <c r="BS117" s="817"/>
      <c r="BT117" s="817"/>
      <c r="BU117" s="817"/>
      <c r="BV117" s="817" t="s">
        <v>447</v>
      </c>
      <c r="BW117" s="817"/>
      <c r="BX117" s="817"/>
      <c r="BY117" s="817"/>
      <c r="BZ117" s="817"/>
      <c r="CA117" s="817" t="s">
        <v>447</v>
      </c>
      <c r="CB117" s="817"/>
      <c r="CC117" s="817"/>
      <c r="CD117" s="817"/>
      <c r="CE117" s="817"/>
      <c r="CF117" s="875" t="s">
        <v>447</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447</v>
      </c>
      <c r="DM117" s="780"/>
      <c r="DN117" s="780"/>
      <c r="DO117" s="780"/>
      <c r="DP117" s="781"/>
      <c r="DQ117" s="782" t="s">
        <v>447</v>
      </c>
      <c r="DR117" s="780"/>
      <c r="DS117" s="780"/>
      <c r="DT117" s="780"/>
      <c r="DU117" s="781"/>
      <c r="DV117" s="824" t="s">
        <v>447</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307</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413</v>
      </c>
      <c r="BR118" s="845"/>
      <c r="BS118" s="845"/>
      <c r="BT118" s="845"/>
      <c r="BU118" s="845"/>
      <c r="BV118" s="845" t="s">
        <v>392</v>
      </c>
      <c r="BW118" s="845"/>
      <c r="BX118" s="845"/>
      <c r="BY118" s="845"/>
      <c r="BZ118" s="845"/>
      <c r="CA118" s="845" t="s">
        <v>128</v>
      </c>
      <c r="CB118" s="845"/>
      <c r="CC118" s="845"/>
      <c r="CD118" s="845"/>
      <c r="CE118" s="845"/>
      <c r="CF118" s="875" t="s">
        <v>467</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469</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470</v>
      </c>
      <c r="AB119" s="889"/>
      <c r="AC119" s="889"/>
      <c r="AD119" s="889"/>
      <c r="AE119" s="890"/>
      <c r="AF119" s="891" t="s">
        <v>471</v>
      </c>
      <c r="AG119" s="889"/>
      <c r="AH119" s="889"/>
      <c r="AI119" s="889"/>
      <c r="AJ119" s="890"/>
      <c r="AK119" s="891" t="s">
        <v>471</v>
      </c>
      <c r="AL119" s="889"/>
      <c r="AM119" s="889"/>
      <c r="AN119" s="889"/>
      <c r="AO119" s="890"/>
      <c r="AP119" s="892" t="s">
        <v>413</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472</v>
      </c>
      <c r="BP119" s="878"/>
      <c r="BQ119" s="879">
        <v>3885904</v>
      </c>
      <c r="BR119" s="845"/>
      <c r="BS119" s="845"/>
      <c r="BT119" s="845"/>
      <c r="BU119" s="845"/>
      <c r="BV119" s="845">
        <v>3716962</v>
      </c>
      <c r="BW119" s="845"/>
      <c r="BX119" s="845"/>
      <c r="BY119" s="845"/>
      <c r="BZ119" s="845"/>
      <c r="CA119" s="845">
        <v>3507843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744</v>
      </c>
      <c r="DH119" s="764"/>
      <c r="DI119" s="764"/>
      <c r="DJ119" s="764"/>
      <c r="DK119" s="765"/>
      <c r="DL119" s="766">
        <v>603</v>
      </c>
      <c r="DM119" s="764"/>
      <c r="DN119" s="764"/>
      <c r="DO119" s="764"/>
      <c r="DP119" s="765"/>
      <c r="DQ119" s="766">
        <v>449</v>
      </c>
      <c r="DR119" s="764"/>
      <c r="DS119" s="764"/>
      <c r="DT119" s="764"/>
      <c r="DU119" s="765"/>
      <c r="DV119" s="848">
        <v>0</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448</v>
      </c>
      <c r="AG120" s="780"/>
      <c r="AH120" s="780"/>
      <c r="AI120" s="780"/>
      <c r="AJ120" s="781"/>
      <c r="AK120" s="782" t="s">
        <v>469</v>
      </c>
      <c r="AL120" s="780"/>
      <c r="AM120" s="780"/>
      <c r="AN120" s="780"/>
      <c r="AO120" s="781"/>
      <c r="AP120" s="824" t="s">
        <v>474</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1019955</v>
      </c>
      <c r="BR120" s="842"/>
      <c r="BS120" s="842"/>
      <c r="BT120" s="842"/>
      <c r="BU120" s="842"/>
      <c r="BV120" s="842">
        <v>1340852</v>
      </c>
      <c r="BW120" s="842"/>
      <c r="BX120" s="842"/>
      <c r="BY120" s="842"/>
      <c r="BZ120" s="842"/>
      <c r="CA120" s="842">
        <v>1410675</v>
      </c>
      <c r="CB120" s="842"/>
      <c r="CC120" s="842"/>
      <c r="CD120" s="842"/>
      <c r="CE120" s="842"/>
      <c r="CF120" s="866">
        <v>67.5</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116016</v>
      </c>
      <c r="DH120" s="842"/>
      <c r="DI120" s="842"/>
      <c r="DJ120" s="842"/>
      <c r="DK120" s="842"/>
      <c r="DL120" s="842">
        <v>99030</v>
      </c>
      <c r="DM120" s="842"/>
      <c r="DN120" s="842"/>
      <c r="DO120" s="842"/>
      <c r="DP120" s="842"/>
      <c r="DQ120" s="842">
        <v>114624</v>
      </c>
      <c r="DR120" s="842"/>
      <c r="DS120" s="842"/>
      <c r="DT120" s="842"/>
      <c r="DU120" s="842"/>
      <c r="DV120" s="843">
        <v>5.5</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480</v>
      </c>
      <c r="AB121" s="780"/>
      <c r="AC121" s="780"/>
      <c r="AD121" s="780"/>
      <c r="AE121" s="781"/>
      <c r="AF121" s="782" t="s">
        <v>392</v>
      </c>
      <c r="AG121" s="780"/>
      <c r="AH121" s="780"/>
      <c r="AI121" s="780"/>
      <c r="AJ121" s="781"/>
      <c r="AK121" s="782" t="s">
        <v>471</v>
      </c>
      <c r="AL121" s="780"/>
      <c r="AM121" s="780"/>
      <c r="AN121" s="780"/>
      <c r="AO121" s="781"/>
      <c r="AP121" s="824" t="s">
        <v>467</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t="s">
        <v>482</v>
      </c>
      <c r="BR121" s="817"/>
      <c r="BS121" s="817"/>
      <c r="BT121" s="817"/>
      <c r="BU121" s="817"/>
      <c r="BV121" s="817" t="s">
        <v>471</v>
      </c>
      <c r="BW121" s="817"/>
      <c r="BX121" s="817"/>
      <c r="BY121" s="817"/>
      <c r="BZ121" s="817"/>
      <c r="CA121" s="817" t="s">
        <v>413</v>
      </c>
      <c r="CB121" s="817"/>
      <c r="CC121" s="817"/>
      <c r="CD121" s="817"/>
      <c r="CE121" s="817"/>
      <c r="CF121" s="875" t="s">
        <v>469</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37079</v>
      </c>
      <c r="DH121" s="817"/>
      <c r="DI121" s="817"/>
      <c r="DJ121" s="817"/>
      <c r="DK121" s="817"/>
      <c r="DL121" s="817">
        <v>67549</v>
      </c>
      <c r="DM121" s="817"/>
      <c r="DN121" s="817"/>
      <c r="DO121" s="817"/>
      <c r="DP121" s="817"/>
      <c r="DQ121" s="817">
        <v>102265</v>
      </c>
      <c r="DR121" s="817"/>
      <c r="DS121" s="817"/>
      <c r="DT121" s="817"/>
      <c r="DU121" s="817"/>
      <c r="DV121" s="794">
        <v>4.9000000000000004</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480</v>
      </c>
      <c r="AB122" s="780"/>
      <c r="AC122" s="780"/>
      <c r="AD122" s="780"/>
      <c r="AE122" s="781"/>
      <c r="AF122" s="782" t="s">
        <v>413</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2554844</v>
      </c>
      <c r="BR122" s="845"/>
      <c r="BS122" s="845"/>
      <c r="BT122" s="845"/>
      <c r="BU122" s="845"/>
      <c r="BV122" s="845">
        <v>2469817</v>
      </c>
      <c r="BW122" s="845"/>
      <c r="BX122" s="845"/>
      <c r="BY122" s="845"/>
      <c r="BZ122" s="845"/>
      <c r="CA122" s="845">
        <v>2323672</v>
      </c>
      <c r="CB122" s="845"/>
      <c r="CC122" s="845"/>
      <c r="CD122" s="845"/>
      <c r="CE122" s="845"/>
      <c r="CF122" s="846">
        <v>111.1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5799</v>
      </c>
      <c r="DH122" s="817"/>
      <c r="DI122" s="817"/>
      <c r="DJ122" s="817"/>
      <c r="DK122" s="817"/>
      <c r="DL122" s="817">
        <v>4628</v>
      </c>
      <c r="DM122" s="817"/>
      <c r="DN122" s="817"/>
      <c r="DO122" s="817"/>
      <c r="DP122" s="817"/>
      <c r="DQ122" s="817">
        <v>4177</v>
      </c>
      <c r="DR122" s="817"/>
      <c r="DS122" s="817"/>
      <c r="DT122" s="817"/>
      <c r="DU122" s="817"/>
      <c r="DV122" s="794">
        <v>0.2</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413</v>
      </c>
      <c r="AB123" s="780"/>
      <c r="AC123" s="780"/>
      <c r="AD123" s="780"/>
      <c r="AE123" s="781"/>
      <c r="AF123" s="782" t="s">
        <v>448</v>
      </c>
      <c r="AG123" s="780"/>
      <c r="AH123" s="780"/>
      <c r="AI123" s="780"/>
      <c r="AJ123" s="781"/>
      <c r="AK123" s="782" t="s">
        <v>128</v>
      </c>
      <c r="AL123" s="780"/>
      <c r="AM123" s="780"/>
      <c r="AN123" s="780"/>
      <c r="AO123" s="781"/>
      <c r="AP123" s="824" t="s">
        <v>486</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487</v>
      </c>
      <c r="BP123" s="878"/>
      <c r="BQ123" s="832">
        <v>3574799</v>
      </c>
      <c r="BR123" s="833"/>
      <c r="BS123" s="833"/>
      <c r="BT123" s="833"/>
      <c r="BU123" s="833"/>
      <c r="BV123" s="833">
        <v>3810669</v>
      </c>
      <c r="BW123" s="833"/>
      <c r="BX123" s="833"/>
      <c r="BY123" s="833"/>
      <c r="BZ123" s="833"/>
      <c r="CA123" s="833">
        <v>3734347</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467</v>
      </c>
      <c r="DH123" s="780"/>
      <c r="DI123" s="780"/>
      <c r="DJ123" s="780"/>
      <c r="DK123" s="781"/>
      <c r="DL123" s="782" t="s">
        <v>480</v>
      </c>
      <c r="DM123" s="780"/>
      <c r="DN123" s="780"/>
      <c r="DO123" s="780"/>
      <c r="DP123" s="781"/>
      <c r="DQ123" s="782" t="s">
        <v>486</v>
      </c>
      <c r="DR123" s="780"/>
      <c r="DS123" s="780"/>
      <c r="DT123" s="780"/>
      <c r="DU123" s="781"/>
      <c r="DV123" s="824" t="s">
        <v>392</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469</v>
      </c>
      <c r="AL124" s="780"/>
      <c r="AM124" s="780"/>
      <c r="AN124" s="780"/>
      <c r="AO124" s="781"/>
      <c r="AP124" s="824" t="s">
        <v>128</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15.8</v>
      </c>
      <c r="BR124" s="831"/>
      <c r="BS124" s="831"/>
      <c r="BT124" s="831"/>
      <c r="BU124" s="831"/>
      <c r="BV124" s="831" t="s">
        <v>413</v>
      </c>
      <c r="BW124" s="831"/>
      <c r="BX124" s="831"/>
      <c r="BY124" s="831"/>
      <c r="BZ124" s="831"/>
      <c r="CA124" s="831" t="s">
        <v>392</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413</v>
      </c>
      <c r="DH124" s="764"/>
      <c r="DI124" s="764"/>
      <c r="DJ124" s="764"/>
      <c r="DK124" s="765"/>
      <c r="DL124" s="766" t="s">
        <v>392</v>
      </c>
      <c r="DM124" s="764"/>
      <c r="DN124" s="764"/>
      <c r="DO124" s="764"/>
      <c r="DP124" s="765"/>
      <c r="DQ124" s="766" t="s">
        <v>469</v>
      </c>
      <c r="DR124" s="764"/>
      <c r="DS124" s="764"/>
      <c r="DT124" s="764"/>
      <c r="DU124" s="765"/>
      <c r="DV124" s="848" t="s">
        <v>469</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392</v>
      </c>
      <c r="AG125" s="780"/>
      <c r="AH125" s="780"/>
      <c r="AI125" s="780"/>
      <c r="AJ125" s="781"/>
      <c r="AK125" s="782" t="s">
        <v>413</v>
      </c>
      <c r="AL125" s="780"/>
      <c r="AM125" s="780"/>
      <c r="AN125" s="780"/>
      <c r="AO125" s="781"/>
      <c r="AP125" s="824" t="s">
        <v>469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467</v>
      </c>
      <c r="DH125" s="842"/>
      <c r="DI125" s="842"/>
      <c r="DJ125" s="842"/>
      <c r="DK125" s="842"/>
      <c r="DL125" s="842" t="s">
        <v>469</v>
      </c>
      <c r="DM125" s="842"/>
      <c r="DN125" s="842"/>
      <c r="DO125" s="842"/>
      <c r="DP125" s="842"/>
      <c r="DQ125" s="842" t="s">
        <v>482</v>
      </c>
      <c r="DR125" s="842"/>
      <c r="DS125" s="842"/>
      <c r="DT125" s="842"/>
      <c r="DU125" s="842"/>
      <c r="DV125" s="843" t="s">
        <v>128</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149</v>
      </c>
      <c r="AB126" s="780"/>
      <c r="AC126" s="780"/>
      <c r="AD126" s="780"/>
      <c r="AE126" s="781"/>
      <c r="AF126" s="782">
        <v>148</v>
      </c>
      <c r="AG126" s="780"/>
      <c r="AH126" s="780"/>
      <c r="AI126" s="780"/>
      <c r="AJ126" s="781"/>
      <c r="AK126" s="782">
        <v>147</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480</v>
      </c>
      <c r="DH126" s="817"/>
      <c r="DI126" s="817"/>
      <c r="DJ126" s="817"/>
      <c r="DK126" s="817"/>
      <c r="DL126" s="817" t="s">
        <v>467</v>
      </c>
      <c r="DM126" s="817"/>
      <c r="DN126" s="817"/>
      <c r="DO126" s="817"/>
      <c r="DP126" s="817"/>
      <c r="DQ126" s="817" t="s">
        <v>413</v>
      </c>
      <c r="DR126" s="817"/>
      <c r="DS126" s="817"/>
      <c r="DT126" s="817"/>
      <c r="DU126" s="817"/>
      <c r="DV126" s="794" t="s">
        <v>480</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469</v>
      </c>
      <c r="AB127" s="780"/>
      <c r="AC127" s="780"/>
      <c r="AD127" s="780"/>
      <c r="AE127" s="781"/>
      <c r="AF127" s="782" t="s">
        <v>413</v>
      </c>
      <c r="AG127" s="780"/>
      <c r="AH127" s="780"/>
      <c r="AI127" s="780"/>
      <c r="AJ127" s="781"/>
      <c r="AK127" s="782" t="s">
        <v>413</v>
      </c>
      <c r="AL127" s="780"/>
      <c r="AM127" s="780"/>
      <c r="AN127" s="780"/>
      <c r="AO127" s="781"/>
      <c r="AP127" s="824" t="s">
        <v>392</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392</v>
      </c>
      <c r="DM127" s="817"/>
      <c r="DN127" s="817"/>
      <c r="DO127" s="817"/>
      <c r="DP127" s="817"/>
      <c r="DQ127" s="817" t="s">
        <v>392</v>
      </c>
      <c r="DR127" s="817"/>
      <c r="DS127" s="817"/>
      <c r="DT127" s="817"/>
      <c r="DU127" s="817"/>
      <c r="DV127" s="794" t="s">
        <v>469</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t="s">
        <v>413</v>
      </c>
      <c r="AB128" s="801"/>
      <c r="AC128" s="801"/>
      <c r="AD128" s="801"/>
      <c r="AE128" s="802"/>
      <c r="AF128" s="803" t="s">
        <v>128</v>
      </c>
      <c r="AG128" s="801"/>
      <c r="AH128" s="801"/>
      <c r="AI128" s="801"/>
      <c r="AJ128" s="802"/>
      <c r="AK128" s="803">
        <v>69</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413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392</v>
      </c>
      <c r="DH128" s="791"/>
      <c r="DI128" s="791"/>
      <c r="DJ128" s="791"/>
      <c r="DK128" s="791"/>
      <c r="DL128" s="791" t="s">
        <v>413</v>
      </c>
      <c r="DM128" s="791"/>
      <c r="DN128" s="791"/>
      <c r="DO128" s="791"/>
      <c r="DP128" s="791"/>
      <c r="DQ128" s="791" t="s">
        <v>392</v>
      </c>
      <c r="DR128" s="791"/>
      <c r="DS128" s="791"/>
      <c r="DT128" s="791"/>
      <c r="DU128" s="791"/>
      <c r="DV128" s="792" t="s">
        <v>392</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2177617</v>
      </c>
      <c r="AB129" s="780"/>
      <c r="AC129" s="780"/>
      <c r="AD129" s="780"/>
      <c r="AE129" s="781"/>
      <c r="AF129" s="782">
        <v>2349464</v>
      </c>
      <c r="AG129" s="780"/>
      <c r="AH129" s="780"/>
      <c r="AI129" s="780"/>
      <c r="AJ129" s="781"/>
      <c r="AK129" s="782">
        <v>2305439</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392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212916</v>
      </c>
      <c r="AB130" s="780"/>
      <c r="AC130" s="780"/>
      <c r="AD130" s="780"/>
      <c r="AE130" s="781"/>
      <c r="AF130" s="782">
        <v>220814</v>
      </c>
      <c r="AG130" s="780"/>
      <c r="AH130" s="780"/>
      <c r="AI130" s="780"/>
      <c r="AJ130" s="781"/>
      <c r="AK130" s="782">
        <v>214331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1964701</v>
      </c>
      <c r="AB131" s="764"/>
      <c r="AC131" s="764"/>
      <c r="AD131" s="764"/>
      <c r="AE131" s="765"/>
      <c r="AF131" s="766">
        <v>2128650</v>
      </c>
      <c r="AG131" s="764"/>
      <c r="AH131" s="764"/>
      <c r="AI131" s="764"/>
      <c r="AJ131" s="765"/>
      <c r="AK131" s="766">
        <v>2091108</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480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9.6364281379999994</v>
      </c>
      <c r="AB132" s="745"/>
      <c r="AC132" s="745"/>
      <c r="AD132" s="745"/>
      <c r="AE132" s="746"/>
      <c r="AF132" s="747">
        <v>7.6696497780000001</v>
      </c>
      <c r="AG132" s="745"/>
      <c r="AH132" s="745"/>
      <c r="AI132" s="745"/>
      <c r="AJ132" s="746"/>
      <c r="AK132" s="747">
        <v>7.4616901660000003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8.6</v>
      </c>
      <c r="AB133" s="724"/>
      <c r="AC133" s="724"/>
      <c r="AD133" s="724"/>
      <c r="AE133" s="725"/>
      <c r="AF133" s="723">
        <v>8.4</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DeLaoStbHQVBUuPt309BfVX12imhhTkKTzIQNlkiJhx8eL2IaKJQI5aCceHVYXm+rLKtAzn4bxBu20G5byLQw==" saltValue="9rTHJILkUpgIzJRV1b/F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A059D-7FE8-4B26-AEDB-33A87F5CC9F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uhoogn8ldeb9i4Ed8ToGI3TZo69U2xIgpl4eQ9/QoRF2Vs8xxK65gZzJJkIanfY5h6u21lufl1BQ0edkqWIBQ==" saltValue="r70Q5F470u2kAGsj/CMo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6LTKZ/GBii7xfN2blxqvfeOoSH90U8rpFv6MqxXCCSKEyr6skyMoMQ2e+wkB424A8Q7ljalla/mTqW5ey5+A==" saltValue="vvXwK19HVDVrRqxlCoHj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628497</v>
      </c>
      <c r="AP9" s="281">
        <v>208803</v>
      </c>
      <c r="AQ9" s="282">
        <v>239803</v>
      </c>
      <c r="AR9" s="283">
        <v>-12.9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109070</v>
      </c>
      <c r="AP10" s="284">
        <v>36236</v>
      </c>
      <c r="AQ10" s="285">
        <v>35073</v>
      </c>
      <c r="AR10" s="286">
        <v>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3640</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17786</v>
      </c>
      <c r="AP13" s="284">
        <v>5909</v>
      </c>
      <c r="AQ13" s="285">
        <v>11407</v>
      </c>
      <c r="AR13" s="286">
        <v>-48.2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5718</v>
      </c>
      <c r="AP14" s="284">
        <v>1900</v>
      </c>
      <c r="AQ14" s="285">
        <v>4585</v>
      </c>
      <c r="AR14" s="286">
        <v>-58.6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-24254</v>
      </c>
      <c r="AP15" s="284">
        <v>-8058</v>
      </c>
      <c r="AQ15" s="285">
        <v>-18839</v>
      </c>
      <c r="AR15" s="286">
        <v>-57.2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736817</v>
      </c>
      <c r="AP16" s="284">
        <v>244790</v>
      </c>
      <c r="AQ16" s="285">
        <v>275669</v>
      </c>
      <c r="AR16" s="286">
        <v>-11.2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17.940000000000001</v>
      </c>
      <c r="AP21" s="298">
        <v>23.86</v>
      </c>
      <c r="AQ21" s="299">
        <v>-5.92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94.2</v>
      </c>
      <c r="AP22" s="303">
        <v>95.5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342658</v>
      </c>
      <c r="AP32" s="312">
        <v>113840</v>
      </c>
      <c r="AQ32" s="313">
        <v>162926</v>
      </c>
      <c r="AR32" s="314">
        <v>-30.1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v>4</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8169</v>
      </c>
      <c r="AP35" s="312">
        <v>2714</v>
      </c>
      <c r="AQ35" s="313">
        <v>33512</v>
      </c>
      <c r="AR35" s="314">
        <v>-91.9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19458</v>
      </c>
      <c r="AP36" s="312">
        <v>6464</v>
      </c>
      <c r="AQ36" s="313">
        <v>2866</v>
      </c>
      <c r="AR36" s="314">
        <v>125.5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147</v>
      </c>
      <c r="AP37" s="312">
        <v>49</v>
      </c>
      <c r="AQ37" s="313">
        <v>1429</v>
      </c>
      <c r="AR37" s="314">
        <v>-96.6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30</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-69</v>
      </c>
      <c r="AP39" s="312">
        <v>-23</v>
      </c>
      <c r="AQ39" s="313">
        <v>-7390</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-214331</v>
      </c>
      <c r="AP40" s="312">
        <v>-71206</v>
      </c>
      <c r="AQ40" s="313">
        <v>-136323</v>
      </c>
      <c r="AR40" s="314">
        <v>-47.8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156032</v>
      </c>
      <c r="AP41" s="312">
        <v>51838</v>
      </c>
      <c r="AQ41" s="313">
        <v>57054</v>
      </c>
      <c r="AR41" s="314">
        <v>-9.1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265397</v>
      </c>
      <c r="AN51" s="334">
        <v>83432</v>
      </c>
      <c r="AO51" s="335">
        <v>-73.7</v>
      </c>
      <c r="AP51" s="336">
        <v>271581</v>
      </c>
      <c r="AQ51" s="337">
        <v>-6.7</v>
      </c>
      <c r="AR51" s="338">
        <v>-67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214876</v>
      </c>
      <c r="AN52" s="342">
        <v>67550</v>
      </c>
      <c r="AO52" s="343">
        <v>65.3</v>
      </c>
      <c r="AP52" s="344">
        <v>117844</v>
      </c>
      <c r="AQ52" s="345">
        <v>-1</v>
      </c>
      <c r="AR52" s="346">
        <v>66.3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98709</v>
      </c>
      <c r="AN53" s="334">
        <v>31198</v>
      </c>
      <c r="AO53" s="335">
        <v>-62.6</v>
      </c>
      <c r="AP53" s="336">
        <v>268375</v>
      </c>
      <c r="AQ53" s="337">
        <v>-1.2</v>
      </c>
      <c r="AR53" s="338">
        <v>-61.4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87094</v>
      </c>
      <c r="AN54" s="342">
        <v>27527</v>
      </c>
      <c r="AO54" s="343">
        <v>-59.2</v>
      </c>
      <c r="AP54" s="344">
        <v>119602</v>
      </c>
      <c r="AQ54" s="345">
        <v>1.5</v>
      </c>
      <c r="AR54" s="346">
        <v>-60.7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251586</v>
      </c>
      <c r="AN55" s="334">
        <v>80072</v>
      </c>
      <c r="AO55" s="335">
        <v>156.69999999999999</v>
      </c>
      <c r="AP55" s="336">
        <v>301035</v>
      </c>
      <c r="AQ55" s="337">
        <v>12.2</v>
      </c>
      <c r="AR55" s="338">
        <v>144.5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163929</v>
      </c>
      <c r="AN56" s="342">
        <v>52173</v>
      </c>
      <c r="AO56" s="343">
        <v>89.5</v>
      </c>
      <c r="AP56" s="344">
        <v>154376</v>
      </c>
      <c r="AQ56" s="345">
        <v>29.1</v>
      </c>
      <c r="AR56" s="346">
        <v>60.4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1513496</v>
      </c>
      <c r="AN57" s="334">
        <v>492995</v>
      </c>
      <c r="AO57" s="335">
        <v>515.70000000000005</v>
      </c>
      <c r="AP57" s="336">
        <v>277467</v>
      </c>
      <c r="AQ57" s="337">
        <v>-7.8</v>
      </c>
      <c r="AR57" s="338">
        <v>523.5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191136</v>
      </c>
      <c r="AN58" s="342">
        <v>62259</v>
      </c>
      <c r="AO58" s="343">
        <v>19.3</v>
      </c>
      <c r="AP58" s="344">
        <v>128378</v>
      </c>
      <c r="AQ58" s="345">
        <v>-16.8</v>
      </c>
      <c r="AR58" s="346">
        <v>36.1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279470</v>
      </c>
      <c r="AN59" s="334">
        <v>92847</v>
      </c>
      <c r="AO59" s="335">
        <v>-81.2</v>
      </c>
      <c r="AP59" s="336">
        <v>282256</v>
      </c>
      <c r="AQ59" s="337">
        <v>1.7</v>
      </c>
      <c r="AR59" s="338">
        <v>-82.9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234892</v>
      </c>
      <c r="AN60" s="342">
        <v>78037</v>
      </c>
      <c r="AO60" s="343">
        <v>25.3</v>
      </c>
      <c r="AP60" s="344">
        <v>145453</v>
      </c>
      <c r="AQ60" s="345">
        <v>13.3</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481732</v>
      </c>
      <c r="AN61" s="349">
        <v>156109</v>
      </c>
      <c r="AO61" s="350">
        <v>91</v>
      </c>
      <c r="AP61" s="351">
        <v>280143</v>
      </c>
      <c r="AQ61" s="352">
        <v>-0.4</v>
      </c>
      <c r="AR61" s="338">
        <v>91.4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178385</v>
      </c>
      <c r="AN62" s="342">
        <v>57509</v>
      </c>
      <c r="AO62" s="343">
        <v>28</v>
      </c>
      <c r="AP62" s="344">
        <v>133131</v>
      </c>
      <c r="AQ62" s="345">
        <v>5.2</v>
      </c>
      <c r="AR62" s="346">
        <v>22.8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qdXXJI85HpK7KEOD85hCBLzFfGpv52ln1Mtobo1kyR7CIYatUPAABMyjvbnQV8B/XXj/KwXILygHY5BSkFtAw==" saltValue="mq4XC33O7KeMD6QW0Tjg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N3YgCgtnGLzmj6odQnbHOEGRhq2s/meWnoUTfQHVBKuY2EqYCyMhpGzMvBogUHMnU91spYv11HrwlEkq4M2gSg==" saltValue="4JsjzbxUOFKijKbnP9YY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7hpTTKs9SaOR0ohCV0nI+f8v1NFdx0n+XayKVBu6w0N3+QMN9Sxt79kqvQ86QxDV7S+eAxwtdqEuHz/9yxtvpw==" saltValue="DEhq0hxchXZiNpOCg3H6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18.62</v>
      </c>
      <c r="G47" s="12">
        <v>12.46</v>
      </c>
      <c r="H47" s="12">
        <v>12.26</v>
      </c>
      <c r="I47" s="12">
        <v>15.49</v>
      </c>
      <c r="J47" s="13">
        <v>15.83</v>
      </c>
    </row>
    <row r="48" spans="2:10" ht="57.75" customHeight="1" x14ac:dyDescent="0.15">
      <c r="B48" s="14"/>
      <c r="C48" s="1141" t="s">
        <v>4</v>
      </c>
      <c r="D48" s="1141"/>
      <c r="E48" s="1142"/>
      <c r="F48" s="15">
        <v>5.88</v>
      </c>
      <c r="G48" s="16">
        <v>5.05</v>
      </c>
      <c r="H48" s="16">
        <v>5.66</v>
      </c>
      <c r="I48" s="16">
        <v>8.3000000000000007</v>
      </c>
      <c r="J48" s="17">
        <v>8.17</v>
      </c>
    </row>
    <row r="49" spans="2:10" ht="57.75" customHeight="1" thickBot="1" x14ac:dyDescent="0.2">
      <c r="B49" s="18"/>
      <c r="C49" s="1143" t="s">
        <v>5</v>
      </c>
      <c r="D49" s="1143"/>
      <c r="E49" s="1144"/>
      <c r="F49" s="19">
        <v>7.91</v>
      </c>
      <c r="G49" s="20" t="s">
        <v>572</v>
      </c>
      <c r="H49" s="20">
        <v>5.38</v>
      </c>
      <c r="I49" s="20">
        <v>7.19</v>
      </c>
      <c r="J49" s="21" t="s">
        <v>573</v>
      </c>
    </row>
    <row r="50" spans="2:10" x14ac:dyDescent="0.15"/>
  </sheetData>
  <sheetProtection algorithmName="SHA-512" hashValue="hG2yd/vAF2T5thS7qASxtXnoRq3Upt5+4zYyaLTnbYPMgKno72qPZOHO7YMCldCFFCO6+fJJXrfx2ntnLB8c6Q==" saltValue="Ev+qF/+NYdkja4d1F6em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2024-03-21T01:57:00Z</cp:lastPrinted>
  <dcterms:created xsi:type="dcterms:W3CDTF">2024-02-05T00:04:48Z</dcterms:created>
  <dcterms:modified xsi:type="dcterms:W3CDTF">2024-03-22T03:19:36Z</dcterms:modified>
  <cp:category/>
</cp:coreProperties>
</file>