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M:\財政担当(25～)\01_メール・掲示板等\H30\310228_平成２９年度財政状況資料集の作成等について\提出\修正（3.25）\"/>
    </mc:Choice>
  </mc:AlternateContent>
  <xr:revisionPtr revIDLastSave="0" documentId="13_ncr:1_{99A710D6-9C8B-46B9-940E-F1A3701C2998}" xr6:coauthVersionLast="40" xr6:coauthVersionMax="40" xr10:uidLastSave="{00000000-0000-0000-0000-000000000000}"/>
  <bookViews>
    <workbookView xWindow="0" yWindow="0" windowWidth="20490" windowHeight="7455" firstSheet="7" activeTab="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AM34" i="10"/>
  <c r="C34" i="10"/>
  <c r="C35" i="10" s="1"/>
  <c r="U34" i="10" l="1"/>
  <c r="U35" i="10" s="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CO34" i="10"/>
  <c r="CO35" i="10" s="1"/>
  <c r="CO36" i="10" s="1"/>
</calcChain>
</file>

<file path=xl/sharedStrings.xml><?xml version="1.0" encoding="utf-8"?>
<sst xmlns="http://schemas.openxmlformats.org/spreadsheetml/2006/main" count="1116" uniqueCount="579">
  <si>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</si>
  <si>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</si>
  <si>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</si>
  <si>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</si>
  <si>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</si>
  <si>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</si>
  <si>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</si>
  <si>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</si>
  <si>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</si>
  <si>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</si>
  <si>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</si>
  <si>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</si>
  <si>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</si>
  <si>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</si>
  <si>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</si>
  <si>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</si>
  <si>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</si>
  <si>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</si>
  <si>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</si>
  <si>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</si>
  <si>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</si>
  <si>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</si>
  <si>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</si>
  <si>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</si>
  <si>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</si>
  <si>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</si>
  <si>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</si>
  <si>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</si>
  <si>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</si>
  <si>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</si>
  <si>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</si>
  <si>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</si>
  <si>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</si>
  <si>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</si>
  <si>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</si>
  <si>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</si>
  <si>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</si>
  <si>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</si>
  <si>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</si>
  <si>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</si>
  <si>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</si>
  <si>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</si>
  <si>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</si>
  <si>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</si>
  <si>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</si>
  <si>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</si>
  <si>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</si>
  <si>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</si>
  <si>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</si>
  <si>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</si>
  <si>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</si>
  <si>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</si>
  <si>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</si>
  <si>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</si>
  <si>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</si>
  <si>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</si>
  <si>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</si>
  <si>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</si>
  <si>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</si>
  <si>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</si>
  <si>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</si>
  <si>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</si>
  <si>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</si>
  <si>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</si>
  <si>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</si>
  <si>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</si>
  <si>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</si>
  <si>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</si>
  <si>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</si>
  <si>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</si>
  <si>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</si>
  <si>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</si>
  <si>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</si>
  <si>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</si>
  <si>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</si>
  <si>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</si>
  <si>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</si>
  <si>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</si>
  <si>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</si>
  <si>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</si>
  <si>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</si>
  <si>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</si>
  <si>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</si>
  <si>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</si>
  <si>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</si>
  <si>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</si>
  <si>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</si>
  <si>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</si>
  <si>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</si>
  <si>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</si>
  <si>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</si>
  <si>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</si>
  <si>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</si>
  <si>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</si>
  <si>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</si>
  <si>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</si>
  <si>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</si>
  <si>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</si>
  <si>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</si>
  <si>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</si>
  <si>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</si>
  <si>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</si>
  <si>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</si>
  <si>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</si>
  <si>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</si>
  <si>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</si>
  <si>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</si>
  <si>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</si>
  <si>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</si>
  <si>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</si>
  <si>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</si>
  <si>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</si>
  <si>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</si>
  <si>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</si>
  <si>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</si>
  <si>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</si>
  <si>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</si>
  <si>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</si>
  <si>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</si>
  <si>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</si>
  <si>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</si>
  <si>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</si>
  <si>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</si>
  <si>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</si>
  <si>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</si>
  <si>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</si>
  <si>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</si>
  <si>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</si>
  <si>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</si>
  <si>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</si>
  <si>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</si>
  <si>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</si>
  <si>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</si>
  <si>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</si>
  <si>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</si>
  <si>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</si>
  <si>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</si>
  <si>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</si>
  <si>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</si>
  <si>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</si>
  <si>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</si>
  <si>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</si>
  <si>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</si>
  <si>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</si>
  <si>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</si>
  <si>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</si>
  <si>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</si>
  <si>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</si>
  <si>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</si>
  <si>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</si>
  <si>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</si>
  <si>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</si>
  <si>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</si>
  <si>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</si>
  <si>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</si>
  <si>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</si>
  <si>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</si>
  <si>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</si>
  <si>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</si>
  <si>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</si>
  <si>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</si>
  <si>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</si>
  <si>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</si>
  <si>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</si>
  <si>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</si>
  <si>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</si>
  <si>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</si>
  <si>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</si>
  <si>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</si>
  <si>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</si>
  <si>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</si>
  <si>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</si>
  <si>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</si>
  <si>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</si>
  <si>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</si>
  <si>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</si>
  <si>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</si>
  <si>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</si>
  <si>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</si>
  <si>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</si>
  <si>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</si>
  <si>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</si>
  <si>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</si>
  <si>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</si>
  <si>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</si>
  <si>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</si>
  <si>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</si>
  <si>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</si>
  <si>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</si>
  <si>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</si>
  <si>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</si>
  <si>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</si>
  <si>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</si>
  <si>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</si>
  <si>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</si>
  <si>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</si>
  <si>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</si>
  <si>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</si>
  <si>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</si>
  <si>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</si>
  <si>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</si>
  <si>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</si>
  <si>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</si>
  <si>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</si>
  <si>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</si>
  <si>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</si>
  <si>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</si>
  <si>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</si>
  <si>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</si>
  <si>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秋田県大潟村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</si>
  <si>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</si>
  <si>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</si>
  <si>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</si>
  <si>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</si>
  <si>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</si>
  <si>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</si>
  <si>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</si>
  <si>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</si>
  <si>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</si>
  <si>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</si>
  <si>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</si>
  <si>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</si>
  <si>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</si>
  <si>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</si>
  <si>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</si>
  <si>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</si>
  <si>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</si>
  <si>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</si>
  <si>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</si>
  <si>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</si>
  <si>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</si>
  <si>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</si>
  <si>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</si>
  <si>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</si>
  <si>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</si>
  <si>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</si>
  <si>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</si>
  <si>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</si>
  <si>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</si>
  <si>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</si>
  <si>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</si>
  <si>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</si>
  <si>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</si>
  <si>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</si>
  <si>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</si>
  <si>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</si>
  <si>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</si>
  <si>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</si>
  <si>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</si>
  <si>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</si>
  <si>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</si>
  <si>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</si>
  <si>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</si>
  <si>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</si>
  <si>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</si>
  <si>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</si>
  <si>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</si>
  <si>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</si>
  <si>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</si>
  <si>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</si>
  <si>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</si>
  <si>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</si>
  <si>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</si>
  <si>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</si>
  <si>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</si>
  <si>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</si>
  <si>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</si>
  <si>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</si>
  <si>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</si>
  <si>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</si>
  <si>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</si>
  <si>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</si>
  <si>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</si>
  <si>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</si>
  <si>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</si>
  <si>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</si>
  <si>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</si>
  <si>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</si>
  <si>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</si>
  <si>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</si>
  <si>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</si>
  <si>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</si>
  <si>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</si>
  <si>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</si>
  <si>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</si>
  <si>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</si>
  <si>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</si>
  <si>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</si>
  <si>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</si>
  <si>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</si>
  <si>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</si>
  <si>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</si>
  <si>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</si>
  <si>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</si>
  <si>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</si>
  <si>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</si>
  <si>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</si>
  <si>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</si>
  <si>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</si>
  <si>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</si>
  <si>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</si>
  <si>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</si>
  <si>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</si>
  <si>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</si>
  <si>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</si>
  <si>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</si>
  <si>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</si>
  <si>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</si>
  <si>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</si>
  <si>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</si>
  <si>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</si>
  <si>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</si>
  <si>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</si>
  <si>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</si>
  <si>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</si>
  <si>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</si>
  <si>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</si>
  <si>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</si>
  <si>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</si>
  <si>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</si>
  <si>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</si>
  <si>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</si>
  <si>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</si>
  <si>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</si>
  <si>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</si>
  <si>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</si>
  <si>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</si>
  <si>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</si>
  <si>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</si>
  <si>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</si>
  <si>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</si>
  <si>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</si>
  <si>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</si>
  <si>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</si>
  <si>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</si>
  <si>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</si>
  <si>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</si>
  <si>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</si>
  <si>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</si>
  <si>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</si>
  <si>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</si>
  <si>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</si>
  <si>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</si>
  <si>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</si>
  <si>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</si>
  <si>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</si>
  <si>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</si>
  <si>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</si>
  <si>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</si>
  <si>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</si>
  <si>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</si>
  <si>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</si>
  <si>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</si>
  <si>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</si>
  <si>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</si>
  <si>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</si>
  <si>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</si>
  <si>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</si>
  <si>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</si>
  <si>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</si>
  <si>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</si>
  <si>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秋田県大潟村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</si>
  <si>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</si>
  <si>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</si>
  <si>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</si>
  <si>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</si>
  <si>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</si>
  <si>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</si>
  <si>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</si>
  <si>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</si>
  <si>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</si>
  <si>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</si>
  <si>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</si>
  <si>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</si>
  <si>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</si>
  <si>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</si>
  <si>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</si>
  <si>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</si>
  <si>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</si>
  <si>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</si>
  <si>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</si>
  <si>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</si>
  <si>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</si>
  <si>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</si>
  <si>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</si>
  <si>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</si>
  <si>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</si>
  <si>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</si>
  <si>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</si>
  <si>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</si>
  <si>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</si>
  <si>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</si>
  <si>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</si>
  <si>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</si>
  <si>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</si>
  <si>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</si>
  <si>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</si>
  <si>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</si>
  <si>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</si>
  <si>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</si>
  <si>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</si>
  <si>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</si>
  <si>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</si>
  <si>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</si>
  <si>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</si>
  <si>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</si>
  <si>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</si>
  <si>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</si>
  <si>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</si>
  <si>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</si>
  <si>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</si>
  <si>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</si>
  <si>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</si>
  <si>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</si>
  <si>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</si>
  <si>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</si>
  <si>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</si>
  <si>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</si>
  <si>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</si>
  <si>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</si>
  <si>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</si>
  <si>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</si>
  <si>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</si>
  <si>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</si>
  <si>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</si>
  <si>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</si>
  <si>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</si>
  <si>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</si>
  <si>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</si>
  <si>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</si>
  <si>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</si>
  <si>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</si>
  <si>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</si>
  <si>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</si>
  <si>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</si>
  <si>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</si>
  <si>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</si>
  <si>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</si>
  <si>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</si>
  <si>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</si>
  <si>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</si>
  <si>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</si>
  <si>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</si>
  <si>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</si>
  <si>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</si>
  <si>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</si>
  <si>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</si>
  <si>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</si>
  <si>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</si>
  <si>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</si>
  <si>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</si>
  <si>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</si>
  <si>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</si>
  <si>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</si>
  <si>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</si>
  <si>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</si>
  <si>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</si>
  <si>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</si>
  <si>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大潟村公共下水道事業特別会計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</si>
  <si>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</si>
  <si>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</si>
  <si>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</si>
  <si>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</si>
  <si>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</si>
  <si>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</si>
  <si>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</si>
  <si>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</si>
  <si>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</si>
  <si>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</si>
  <si>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</si>
  <si>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</si>
  <si>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</si>
  <si>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</si>
  <si>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</si>
  <si>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</si>
  <si>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</si>
  <si>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</si>
  <si>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</si>
  <si>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</si>
  <si>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</si>
  <si>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</si>
  <si>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</si>
  <si>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</si>
  <si>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</si>
  <si>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</si>
  <si>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</si>
  <si>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</si>
  <si>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</si>
  <si>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</si>
  <si>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</si>
  <si>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</si>
  <si>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</si>
  <si>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</si>
  <si>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</si>
  <si>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</si>
  <si>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</si>
  <si>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</si>
  <si>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</si>
  <si>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</si>
  <si>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</si>
  <si>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</si>
  <si>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</si>
  <si>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</si>
  <si>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</si>
  <si>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</si>
  <si>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</si>
  <si>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</si>
  <si>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</si>
  <si>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</si>
  <si>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</si>
  <si>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</si>
  <si>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</si>
  <si>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</si>
  <si>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</si>
  <si>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</si>
  <si>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</si>
  <si>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</si>
  <si>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</si>
  <si>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</si>
  <si>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</si>
  <si>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</si>
  <si>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</si>
  <si>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</si>
  <si>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</si>
  <si>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</si>
  <si>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</si>
  <si>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</si>
  <si>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</si>
  <si>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</si>
  <si>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</si>
  <si>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</si>
  <si>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</si>
  <si>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</si>
  <si>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</si>
  <si>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</si>
  <si>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</si>
  <si>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</si>
  <si>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</si>
  <si>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</si>
  <si>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</si>
  <si>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</si>
  <si>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</si>
  <si>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</si>
  <si>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</si>
  <si>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</si>
  <si>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</si>
  <si>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</si>
  <si>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</si>
  <si>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</si>
  <si>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7.88</t>
  </si>
  <si>
    <t>▲ 0.36</t>
  </si>
  <si>
    <t>一般会計</t>
  </si>
  <si>
    <t>大潟村国民健康保険事業特別会計</t>
  </si>
  <si>
    <t>大潟村後期高齢者医療特別会計</t>
  </si>
  <si>
    <t>大潟村介護サービス事業特別会計</t>
  </si>
  <si>
    <t>大潟村介護保険事業特別会計</t>
  </si>
  <si>
    <t>大潟村公共下水道事業特別会計</t>
  </si>
  <si>
    <t>大潟村診療所特別会計</t>
  </si>
  <si>
    <t>大潟村水道事業特別会計</t>
  </si>
  <si>
    <t>その他会計（赤字）</t>
  </si>
  <si>
    <t>その他会計（黒字）</t>
  </si>
  <si>
    <t>大潟村カントリーエレベーター公社</t>
    <rPh sb="0" eb="3">
      <t>オオガタムラ</t>
    </rPh>
    <rPh sb="14" eb="16">
      <t>コウシャ</t>
    </rPh>
    <phoneticPr fontId="30"/>
  </si>
  <si>
    <t>ルーラル大潟</t>
    <rPh sb="4" eb="6">
      <t>オオガタ</t>
    </rPh>
    <phoneticPr fontId="30"/>
  </si>
  <si>
    <t>大潟共生自然エネルギー</t>
    <rPh sb="0" eb="2">
      <t>オオガタ</t>
    </rPh>
    <rPh sb="2" eb="4">
      <t>キョウセイ</t>
    </rPh>
    <rPh sb="4" eb="6">
      <t>シゼン</t>
    </rPh>
    <phoneticPr fontId="30"/>
  </si>
  <si>
    <t>-</t>
    <phoneticPr fontId="2"/>
  </si>
  <si>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</si>
  <si>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</si>
  <si>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</si>
  <si>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</si>
  <si>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</si>
  <si>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秋田県町村電算システム共同事業組合（一般会計）</t>
    <rPh sb="18" eb="20">
      <t>イッパン</t>
    </rPh>
    <rPh sb="20" eb="22">
      <t>カイケイ</t>
    </rPh>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</si>
  <si>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</si>
  <si>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</si>
  <si>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道路維持管理基金</t>
    <rPh sb="0" eb="2">
      <t>ドウロ</t>
    </rPh>
    <rPh sb="2" eb="4">
      <t>イジ</t>
    </rPh>
    <rPh sb="4" eb="6">
      <t>カンリ</t>
    </rPh>
    <rPh sb="6" eb="8">
      <t>キキン</t>
    </rPh>
    <phoneticPr fontId="11"/>
  </si>
  <si>
    <t>認定こども園等建設整備基金</t>
    <rPh sb="0" eb="2">
      <t>ニンテイ</t>
    </rPh>
    <rPh sb="5" eb="6">
      <t>エン</t>
    </rPh>
    <rPh sb="6" eb="7">
      <t>トウ</t>
    </rPh>
    <rPh sb="7" eb="9">
      <t>ケンセツ</t>
    </rPh>
    <rPh sb="9" eb="11">
      <t>セイビ</t>
    </rPh>
    <rPh sb="11" eb="13">
      <t>キキン</t>
    </rPh>
    <phoneticPr fontId="11"/>
  </si>
  <si>
    <t>観光振興基金</t>
    <rPh sb="0" eb="2">
      <t>カンコウ</t>
    </rPh>
    <rPh sb="2" eb="4">
      <t>シンコウ</t>
    </rPh>
    <rPh sb="4" eb="6">
      <t>キキン</t>
    </rPh>
    <phoneticPr fontId="11"/>
  </si>
  <si>
    <t>かんがい排水施設整備基金</t>
    <rPh sb="4" eb="6">
      <t>ハイスイ</t>
    </rPh>
    <rPh sb="6" eb="8">
      <t>シセツ</t>
    </rPh>
    <rPh sb="8" eb="10">
      <t>セイビ</t>
    </rPh>
    <rPh sb="10" eb="12">
      <t>キキン</t>
    </rPh>
    <phoneticPr fontId="11"/>
  </si>
  <si>
    <t>地域福祉基金</t>
    <rPh sb="0" eb="2">
      <t>チイキ</t>
    </rPh>
    <rPh sb="2" eb="4">
      <t>フクシ</t>
    </rPh>
    <rPh sb="4" eb="6">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</si>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</sst>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E55A-44F9-8535-48DDD59E13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835814</c:v>
                </c:pt>
                <c:pt idx="1">
                  <c:v>663740</c:v>
                </c:pt>
                <c:pt idx="2">
                  <c:v>170812</c:v>
                </c:pt>
                <c:pt idx="3">
                  <c:v>48854</c:v>
                </c:pt>
                <c:pt idx="4">
                  <c:v>316656</c:v>
                </c:pt>
              </c:numCache>
            </c:numRef>
          </c:val>
          <c:smooth val="0"/>
          <c:extLst>
            <c:ext xmlns:c16="http://schemas.microsoft.com/office/drawing/2014/chart" uri="{C3380CC4-5D6E-409C-BE32-E72D297353CC}">
              <c16:uniqueId val="{00000001-E55A-44F9-8535-48DDD59E13C8}"/>
            </c:ext>
          </c:extLst>
        </c:ser>
        <c:dLbls>
          <c:showLegendKey val="0"/>
          <c:showVal val="0"/>
          <c:showCatName val="0"/>
          <c:showSerName val="0"/>
          <c:showPercent val="0"/>
          <c:showBubbleSize val="0"/>
        </c:dLbls>
        <c:marker val="1"/>
        <c:smooth val="0"/>
        <c:axId val="312077808"/>
        <c:axId val="312078200"/>
      </c:lineChart>
      <c:catAx>
        <c:axId val="312077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078200"/>
        <c:crosses val="autoZero"/>
        <c:auto val="1"/>
        <c:lblAlgn val="ctr"/>
        <c:lblOffset val="100"/>
        <c:tickLblSkip val="1"/>
        <c:tickMarkSkip val="1"/>
        <c:noMultiLvlLbl val="0"/>
      </c:catAx>
      <c:valAx>
        <c:axId val="31207820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077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7.02</c:v>
                </c:pt>
                <c:pt idx="1">
                  <c:v>4.25</c:v>
                </c:pt>
                <c:pt idx="2">
                  <c:v>7.05</c:v>
                </c:pt>
                <c:pt idx="3">
                  <c:v>6.97</c:v>
                </c:pt>
                <c:pt idx="4">
                  <c:v>5.9</c:v>
                </c:pt>
              </c:numCache>
            </c:numRef>
          </c:val>
          <c:extLst>
            <c:ext xmlns:c16="http://schemas.microsoft.com/office/drawing/2014/chart" uri="{C3380CC4-5D6E-409C-BE32-E72D297353CC}">
              <c16:uniqueId val="{00000000-81D0-4CA7-854C-1F4E44E05B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21.89</c:v>
                </c:pt>
                <c:pt idx="1">
                  <c:v>18.850000000000001</c:v>
                </c:pt>
                <c:pt idx="2">
                  <c:v>18.34</c:v>
                </c:pt>
                <c:pt idx="3">
                  <c:v>18.73</c:v>
                </c:pt>
                <c:pt idx="4">
                  <c:v>19.559999999999999</c:v>
                </c:pt>
              </c:numCache>
            </c:numRef>
          </c:val>
          <c:extLst>
            <c:ext xmlns:c16="http://schemas.microsoft.com/office/drawing/2014/chart" uri="{C3380CC4-5D6E-409C-BE32-E72D297353CC}">
              <c16:uniqueId val="{00000001-81D0-4CA7-854C-1F4E44E05B42}"/>
            </c:ext>
          </c:extLst>
        </c:ser>
        <c:dLbls>
          <c:showLegendKey val="0"/>
          <c:showVal val="0"/>
          <c:showCatName val="0"/>
          <c:showSerName val="0"/>
          <c:showPercent val="0"/>
          <c:showBubbleSize val="0"/>
        </c:dLbls>
        <c:gapWidth val="250"/>
        <c:overlap val="100"/>
        <c:axId val="312079768"/>
        <c:axId val="31208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33.94</c:v>
                </c:pt>
                <c:pt idx="1">
                  <c:v>-7.88</c:v>
                </c:pt>
                <c:pt idx="2">
                  <c:v>2.2200000000000002</c:v>
                </c:pt>
                <c:pt idx="3">
                  <c:v>4.17</c:v>
                </c:pt>
                <c:pt idx="4">
                  <c:v>-0.36</c:v>
                </c:pt>
              </c:numCache>
            </c:numRef>
          </c:val>
          <c:smooth val="0"/>
          <c:extLst>
            <c:ext xmlns:c16="http://schemas.microsoft.com/office/drawing/2014/chart" uri="{C3380CC4-5D6E-409C-BE32-E72D297353CC}">
              <c16:uniqueId val="{00000002-81D0-4CA7-854C-1F4E44E05B42}"/>
            </c:ext>
          </c:extLst>
        </c:ser>
        <c:dLbls>
          <c:showLegendKey val="0"/>
          <c:showVal val="0"/>
          <c:showCatName val="0"/>
          <c:showSerName val="0"/>
          <c:showPercent val="0"/>
          <c:showBubbleSize val="0"/>
        </c:dLbls>
        <c:marker val="1"/>
        <c:smooth val="0"/>
        <c:axId val="312079768"/>
        <c:axId val="312080160"/>
      </c:lineChart>
      <c:catAx>
        <c:axId val="31207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080160"/>
        <c:crosses val="autoZero"/>
        <c:auto val="1"/>
        <c:lblAlgn val="ctr"/>
        <c:lblOffset val="100"/>
        <c:tickLblSkip val="1"/>
        <c:tickMarkSkip val="1"/>
        <c:noMultiLvlLbl val="0"/>
      </c:catAx>
      <c:valAx>
        <c:axId val="31208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7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37-4575-9D0F-BCAB4CE425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37-4575-9D0F-BCAB4CE425B6}"/>
            </c:ext>
          </c:extLst>
        </c:ser>
        <c:ser>
          <c:idx val="2"/>
          <c:order val="2"/>
          <c:tx>
            <c:strRef>
              <c:f>データシート!$A$29</c:f>
              <c:strCache>
                <c:ptCount val="1"/>
                <c:pt idx="0">
                  <c:v>大潟村水道事業特別会計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0.22</c:v>
                </c:pt>
                <c:pt idx="2">
                  <c:v>#N/A</c:v>
                </c:pt>
                <c:pt idx="3">
                  <c:v>0.25</c:v>
                </c:pt>
                <c:pt idx="4">
                  <c:v>#N/A</c:v>
                </c:pt>
                <c:pt idx="5">
                  <c:v>0.01</c:v>
                </c:pt>
                <c:pt idx="6">
                  <c:v>#N/A</c:v>
                </c:pt>
                <c:pt idx="7">
                  <c:v>0.15</c:v>
                </c:pt>
                <c:pt idx="8">
                  <c:v>#N/A</c:v>
                </c:pt>
                <c:pt idx="9">
                  <c:v>0.01</c:v>
                </c:pt>
              </c:numCache>
            </c:numRef>
          </c:val>
          <c:extLst>
            <c:ext xmlns:c16="http://schemas.microsoft.com/office/drawing/2014/chart" uri="{C3380CC4-5D6E-409C-BE32-E72D297353CC}">
              <c16:uniqueId val="{00000002-2137-4575-9D0F-BCAB4CE425B6}"/>
            </c:ext>
          </c:extLst>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0.22</c:v>
                </c:pt>
                <c:pt idx="2">
                  <c:v>#N/A</c:v>
                </c:pt>
                <c:pt idx="3">
                  <c:v>0.14000000000000001</c:v>
                </c:pt>
                <c:pt idx="4">
                  <c:v>#N/A</c:v>
                </c:pt>
                <c:pt idx="5">
                  <c:v>0.06</c:v>
                </c:pt>
                <c:pt idx="6">
                  <c:v>#N/A</c:v>
                </c:pt>
                <c:pt idx="7">
                  <c:v>0.23</c:v>
                </c:pt>
                <c:pt idx="8">
                  <c:v>#N/A</c:v>
                </c:pt>
                <c:pt idx="9">
                  <c:v>0.18</c:v>
                </c:pt>
              </c:numCache>
            </c:numRef>
          </c:val>
          <c:extLst>
            <c:ext xmlns:c16="http://schemas.microsoft.com/office/drawing/2014/chart" uri="{C3380CC4-5D6E-409C-BE32-E72D297353CC}">
              <c16:uniqueId val="{00000003-2137-4575-9D0F-BCAB4CE425B6}"/>
            </c:ext>
          </c:extLst>
        </c:ser>
        <c:ser>
          <c:idx val="4"/>
          <c:order val="4"/>
          <c:tx>
            <c:strRef>
              <c:f>データシート!$A$31</c:f>
              <c:strCache>
                <c:ptCount val="1"/>
                <c:pt idx="0">
                  <c:v>大潟村公共下水道事業特別会計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0.28000000000000003</c:v>
                </c:pt>
                <c:pt idx="2">
                  <c:v>#N/A</c:v>
                </c:pt>
                <c:pt idx="3">
                  <c:v>0.2</c:v>
                </c:pt>
                <c:pt idx="4">
                  <c:v>#N/A</c:v>
                </c:pt>
                <c:pt idx="5">
                  <c:v>0.15</c:v>
                </c:pt>
                <c:pt idx="6">
                  <c:v>#N/A</c:v>
                </c:pt>
                <c:pt idx="7">
                  <c:v>0.57999999999999996</c:v>
                </c:pt>
                <c:pt idx="8">
                  <c:v>#N/A</c:v>
                </c:pt>
                <c:pt idx="9">
                  <c:v>0.36</c:v>
                </c:pt>
              </c:numCache>
            </c:numRef>
          </c:val>
          <c:extLst>
            <c:ext xmlns:c16="http://schemas.microsoft.com/office/drawing/2014/chart" uri="{C3380CC4-5D6E-409C-BE32-E72D297353CC}">
              <c16:uniqueId val="{00000004-2137-4575-9D0F-BCAB4CE425B6}"/>
            </c:ext>
          </c:extLst>
        </c:ser>
        <c:ser>
          <c:idx val="5"/>
          <c:order val="5"/>
          <c:tx>
            <c:strRef>
              <c:f>データシート!$A$32</c:f>
              <c:strCache>
                <c:ptCount val="1"/>
                <c:pt idx="0">
                  <c:v>大潟村介護保険事業特別会計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0.65</c:v>
                </c:pt>
                <c:pt idx="4">
                  <c:v>#N/A</c:v>
                </c:pt>
                <c:pt idx="5">
                  <c:v>1.62</c:v>
                </c:pt>
                <c:pt idx="6">
                  <c:v>#N/A</c:v>
                </c:pt>
                <c:pt idx="7">
                  <c:v>0.38</c:v>
                </c:pt>
                <c:pt idx="8">
                  <c:v>#N/A</c:v>
                </c:pt>
                <c:pt idx="9">
                  <c:v>0.69</c:v>
                </c:pt>
              </c:numCache>
            </c:numRef>
          </c:val>
          <c:extLst>
            <c:ext xmlns:c16="http://schemas.microsoft.com/office/drawing/2014/chart" uri="{C3380CC4-5D6E-409C-BE32-E72D297353CC}">
              <c16:uniqueId val="{00000005-2137-4575-9D0F-BCAB4CE425B6}"/>
            </c:ext>
          </c:extLst>
        </c:ser>
        <c:ser>
          <c:idx val="6"/>
          <c:order val="6"/>
          <c:tx>
            <c:strRef>
              <c:f>データシート!$A$33</c:f>
              <c:strCache>
                <c:ptCount val="1"/>
                <c:pt idx="0">
                  <c:v>大潟村介護サービス事業特別会計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0.28999999999999998</c:v>
                </c:pt>
                <c:pt idx="2">
                  <c:v>#N/A</c:v>
                </c:pt>
                <c:pt idx="3">
                  <c:v>0.4</c:v>
                </c:pt>
                <c:pt idx="4">
                  <c:v>#N/A</c:v>
                </c:pt>
                <c:pt idx="5">
                  <c:v>0.71</c:v>
                </c:pt>
                <c:pt idx="6">
                  <c:v>#N/A</c:v>
                </c:pt>
                <c:pt idx="7">
                  <c:v>0.53</c:v>
                </c:pt>
                <c:pt idx="8">
                  <c:v>#N/A</c:v>
                </c:pt>
                <c:pt idx="9">
                  <c:v>1.1000000000000001</c:v>
                </c:pt>
              </c:numCache>
            </c:numRef>
          </c:val>
          <c:extLst>
            <c:ext xmlns:c16="http://schemas.microsoft.com/office/drawing/2014/chart" uri="{C3380CC4-5D6E-409C-BE32-E72D297353CC}">
              <c16:uniqueId val="{00000006-2137-4575-9D0F-BCAB4CE425B6}"/>
            </c:ext>
          </c:extLst>
        </c:ser>
        <c:ser>
          <c:idx val="7"/>
          <c:order val="7"/>
          <c:tx>
            <c:strRef>
              <c:f>データシート!$A$34</c:f>
              <c:strCache>
                <c:ptCount val="1"/>
                <c:pt idx="0">
                  <c:v>大潟村後期高齢者医療特別会計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0.01</c:v>
                </c:pt>
                <c:pt idx="4">
                  <c:v>#N/A</c:v>
                </c:pt>
                <c:pt idx="5">
                  <c:v>1.52</c:v>
                </c:pt>
                <c:pt idx="6">
                  <c:v>#N/A</c:v>
                </c:pt>
                <c:pt idx="7">
                  <c:v>1.48</c:v>
                </c:pt>
                <c:pt idx="8">
                  <c:v>#N/A</c:v>
                </c:pt>
                <c:pt idx="9">
                  <c:v>1.57</c:v>
                </c:pt>
              </c:numCache>
            </c:numRef>
          </c:val>
          <c:extLst>
            <c:ext xmlns:c16="http://schemas.microsoft.com/office/drawing/2014/chart" uri="{C3380CC4-5D6E-409C-BE32-E72D297353CC}">
              <c16:uniqueId val="{00000007-2137-4575-9D0F-BCAB4CE425B6}"/>
            </c:ext>
          </c:extLst>
        </c:ser>
        <c:ser>
          <c:idx val="8"/>
          <c:order val="8"/>
          <c:tx>
            <c:strRef>
              <c:f>データシート!$A$35</c:f>
              <c:strCache>
                <c:ptCount val="1"/>
                <c:pt idx="0">
                  <c:v>大潟村国民健康保険事業特別会計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1.05</c:v>
                </c:pt>
                <c:pt idx="2">
                  <c:v>#N/A</c:v>
                </c:pt>
                <c:pt idx="3">
                  <c:v>1.07</c:v>
                </c:pt>
                <c:pt idx="4">
                  <c:v>#N/A</c:v>
                </c:pt>
                <c:pt idx="5">
                  <c:v>1.59</c:v>
                </c:pt>
                <c:pt idx="6">
                  <c:v>#N/A</c:v>
                </c:pt>
                <c:pt idx="7">
                  <c:v>2.09</c:v>
                </c:pt>
                <c:pt idx="8">
                  <c:v>#N/A</c:v>
                </c:pt>
                <c:pt idx="9">
                  <c:v>3.15</c:v>
                </c:pt>
              </c:numCache>
            </c:numRef>
          </c:val>
          <c:extLst>
            <c:ext xmlns:c16="http://schemas.microsoft.com/office/drawing/2014/chart" uri="{C3380CC4-5D6E-409C-BE32-E72D297353CC}">
              <c16:uniqueId val="{00000008-2137-4575-9D0F-BCAB4CE425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6.79</c:v>
                </c:pt>
                <c:pt idx="2">
                  <c:v>#N/A</c:v>
                </c:pt>
                <c:pt idx="3">
                  <c:v>4.0999999999999996</c:v>
                </c:pt>
                <c:pt idx="4">
                  <c:v>#N/A</c:v>
                </c:pt>
                <c:pt idx="5">
                  <c:v>6.98</c:v>
                </c:pt>
                <c:pt idx="6">
                  <c:v>#N/A</c:v>
                </c:pt>
                <c:pt idx="7">
                  <c:v>6.73</c:v>
                </c:pt>
                <c:pt idx="8">
                  <c:v>#N/A</c:v>
                </c:pt>
                <c:pt idx="9">
                  <c:v>5.71</c:v>
                </c:pt>
              </c:numCache>
            </c:numRef>
          </c:val>
          <c:extLst>
            <c:ext xmlns:c16="http://schemas.microsoft.com/office/drawing/2014/chart" uri="{C3380CC4-5D6E-409C-BE32-E72D297353CC}">
              <c16:uniqueId val="{00000009-2137-4575-9D0F-BCAB4CE425B6}"/>
            </c:ext>
          </c:extLst>
        </c:ser>
        <c:dLbls>
          <c:showLegendKey val="0"/>
          <c:showVal val="0"/>
          <c:showCatName val="0"/>
          <c:showSerName val="0"/>
          <c:showPercent val="0"/>
          <c:showBubbleSize val="0"/>
        </c:dLbls>
        <c:gapWidth val="150"/>
        <c:overlap val="100"/>
        <c:axId val="312080944"/>
        <c:axId val="461432952"/>
      </c:barChart>
      <c:catAx>
        <c:axId val="31208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432952"/>
        <c:crosses val="autoZero"/>
        <c:auto val="1"/>
        <c:lblAlgn val="ctr"/>
        <c:lblOffset val="100"/>
        <c:tickLblSkip val="1"/>
        <c:tickMarkSkip val="1"/>
        <c:noMultiLvlLbl val="0"/>
      </c:catAx>
      <c:valAx>
        <c:axId val="461432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80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232</c:v>
                </c:pt>
                <c:pt idx="5">
                  <c:v>235</c:v>
                </c:pt>
                <c:pt idx="8">
                  <c:v>216</c:v>
                </c:pt>
                <c:pt idx="11">
                  <c:v>208</c:v>
                </c:pt>
                <c:pt idx="14">
                  <c:v>211</c:v>
                </c:pt>
              </c:numCache>
            </c:numRef>
          </c:val>
          <c:extLst>
            <c:ext xmlns:c16="http://schemas.microsoft.com/office/drawing/2014/chart" uri="{C3380CC4-5D6E-409C-BE32-E72D297353CC}">
              <c16:uniqueId val="{00000000-1ADD-4017-B8F8-9627B7A45F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DD-4017-B8F8-9627B7A45F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DD-4017-B8F8-9627B7A45F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c:v>
                </c:pt>
                <c:pt idx="3">
                  <c:v>18</c:v>
                </c:pt>
                <c:pt idx="6">
                  <c:v>10</c:v>
                </c:pt>
                <c:pt idx="9">
                  <c:v>14</c:v>
                </c:pt>
                <c:pt idx="12">
                  <c:v>18</c:v>
                </c:pt>
              </c:numCache>
            </c:numRef>
          </c:val>
          <c:extLst>
            <c:ext xmlns:c16="http://schemas.microsoft.com/office/drawing/2014/chart" uri="{C3380CC4-5D6E-409C-BE32-E72D297353CC}">
              <c16:uniqueId val="{00000003-1ADD-4017-B8F8-9627B7A45F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c:v>
                </c:pt>
                <c:pt idx="3">
                  <c:v>41</c:v>
                </c:pt>
                <c:pt idx="6">
                  <c:v>31</c:v>
                </c:pt>
                <c:pt idx="9">
                  <c:v>43</c:v>
                </c:pt>
                <c:pt idx="12">
                  <c:v>21</c:v>
                </c:pt>
              </c:numCache>
            </c:numRef>
          </c:val>
          <c:extLst>
            <c:ext xmlns:c16="http://schemas.microsoft.com/office/drawing/2014/chart" uri="{C3380CC4-5D6E-409C-BE32-E72D297353CC}">
              <c16:uniqueId val="{00000004-1ADD-4017-B8F8-9627B7A45F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DD-4017-B8F8-9627B7A45F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DD-4017-B8F8-9627B7A45F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247</c:v>
                </c:pt>
                <c:pt idx="3">
                  <c:v>259</c:v>
                </c:pt>
                <c:pt idx="6">
                  <c:v>315</c:v>
                </c:pt>
                <c:pt idx="9">
                  <c:v>324</c:v>
                </c:pt>
                <c:pt idx="12">
                  <c:v>338</c:v>
                </c:pt>
              </c:numCache>
            </c:numRef>
          </c:val>
          <c:extLst>
            <c:ext xmlns:c16="http://schemas.microsoft.com/office/drawing/2014/chart" uri="{C3380CC4-5D6E-409C-BE32-E72D297353CC}">
              <c16:uniqueId val="{00000007-1ADD-4017-B8F8-9627B7A45FFB}"/>
            </c:ext>
          </c:extLst>
        </c:ser>
        <c:dLbls>
          <c:showLegendKey val="0"/>
          <c:showVal val="0"/>
          <c:showCatName val="0"/>
          <c:showSerName val="0"/>
          <c:showPercent val="0"/>
          <c:showBubbleSize val="0"/>
        </c:dLbls>
        <c:gapWidth val="100"/>
        <c:overlap val="100"/>
        <c:axId val="461435304"/>
        <c:axId val="461435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103</c:v>
                </c:pt>
                <c:pt idx="2">
                  <c:v>#N/A</c:v>
                </c:pt>
                <c:pt idx="3">
                  <c:v>#N/A</c:v>
                </c:pt>
                <c:pt idx="4">
                  <c:v>83</c:v>
                </c:pt>
                <c:pt idx="5">
                  <c:v>#N/A</c:v>
                </c:pt>
                <c:pt idx="6">
                  <c:v>#N/A</c:v>
                </c:pt>
                <c:pt idx="7">
                  <c:v>140</c:v>
                </c:pt>
                <c:pt idx="8">
                  <c:v>#N/A</c:v>
                </c:pt>
                <c:pt idx="9">
                  <c:v>#N/A</c:v>
                </c:pt>
                <c:pt idx="10">
                  <c:v>173</c:v>
                </c:pt>
                <c:pt idx="11">
                  <c:v>#N/A</c:v>
                </c:pt>
                <c:pt idx="12">
                  <c:v>#N/A</c:v>
                </c:pt>
                <c:pt idx="13">
                  <c:v>166</c:v>
                </c:pt>
                <c:pt idx="14">
                  <c:v>#N/A</c:v>
                </c:pt>
              </c:numCache>
            </c:numRef>
          </c:val>
          <c:smooth val="0"/>
          <c:extLst>
            <c:ext xmlns:c16="http://schemas.microsoft.com/office/drawing/2014/chart" uri="{C3380CC4-5D6E-409C-BE32-E72D297353CC}">
              <c16:uniqueId val="{00000008-1ADD-4017-B8F8-9627B7A45FFB}"/>
            </c:ext>
          </c:extLst>
        </c:ser>
        <c:dLbls>
          <c:showLegendKey val="0"/>
          <c:showVal val="0"/>
          <c:showCatName val="0"/>
          <c:showSerName val="0"/>
          <c:showPercent val="0"/>
          <c:showBubbleSize val="0"/>
        </c:dLbls>
        <c:marker val="1"/>
        <c:smooth val="0"/>
        <c:axId val="461435304"/>
        <c:axId val="461435696"/>
      </c:lineChart>
      <c:catAx>
        <c:axId val="46143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435696"/>
        <c:crosses val="autoZero"/>
        <c:auto val="1"/>
        <c:lblAlgn val="ctr"/>
        <c:lblOffset val="100"/>
        <c:tickLblSkip val="1"/>
        <c:tickMarkSkip val="1"/>
        <c:noMultiLvlLbl val="0"/>
      </c:catAx>
      <c:valAx>
        <c:axId val="46143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43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2552</c:v>
                </c:pt>
                <c:pt idx="5">
                  <c:v>2540</c:v>
                </c:pt>
                <c:pt idx="8">
                  <c:v>2559</c:v>
                </c:pt>
                <c:pt idx="11">
                  <c:v>2543</c:v>
                </c:pt>
                <c:pt idx="14">
                  <c:v>2661</c:v>
                </c:pt>
              </c:numCache>
            </c:numRef>
          </c:val>
          <c:extLst>
            <c:ext xmlns:c16="http://schemas.microsoft.com/office/drawing/2014/chart" uri="{C3380CC4-5D6E-409C-BE32-E72D297353CC}">
              <c16:uniqueId val="{00000000-BD21-4B37-AF19-8B800B0C96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c:v>
                </c:pt>
                <c:pt idx="5">
                  <c:v>3</c:v>
                </c:pt>
                <c:pt idx="8">
                  <c:v>0</c:v>
                </c:pt>
                <c:pt idx="11">
                  <c:v>0</c:v>
                </c:pt>
                <c:pt idx="14">
                  <c:v>0</c:v>
                </c:pt>
              </c:numCache>
            </c:numRef>
          </c:val>
          <c:extLst>
            <c:ext xmlns:c16="http://schemas.microsoft.com/office/drawing/2014/chart" uri="{C3380CC4-5D6E-409C-BE32-E72D297353CC}">
              <c16:uniqueId val="{00000001-BD21-4B37-AF19-8B800B0C96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1150</c:v>
                </c:pt>
                <c:pt idx="5">
                  <c:v>1051</c:v>
                </c:pt>
                <c:pt idx="8">
                  <c:v>1023</c:v>
                </c:pt>
                <c:pt idx="11">
                  <c:v>1111</c:v>
                </c:pt>
                <c:pt idx="14">
                  <c:v>1068</c:v>
                </c:pt>
              </c:numCache>
            </c:numRef>
          </c:val>
          <c:extLst>
            <c:ext xmlns:c16="http://schemas.microsoft.com/office/drawing/2014/chart" uri="{C3380CC4-5D6E-409C-BE32-E72D297353CC}">
              <c16:uniqueId val="{00000002-BD21-4B37-AF19-8B800B0C96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3-BD21-4B37-AF19-8B800B0C96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21-4B37-AF19-8B800B0C96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21-4B37-AF19-8B800B0C96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487</c:v>
                </c:pt>
                <c:pt idx="3">
                  <c:v>429</c:v>
                </c:pt>
                <c:pt idx="6">
                  <c:v>413</c:v>
                </c:pt>
                <c:pt idx="9">
                  <c:v>409</c:v>
                </c:pt>
                <c:pt idx="12">
                  <c:v>376</c:v>
                </c:pt>
              </c:numCache>
            </c:numRef>
          </c:val>
          <c:extLst>
            <c:ext xmlns:c16="http://schemas.microsoft.com/office/drawing/2014/chart" uri="{C3380CC4-5D6E-409C-BE32-E72D297353CC}">
              <c16:uniqueId val="{00000006-BD21-4B37-AF19-8B800B0C96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153</c:v>
                </c:pt>
                <c:pt idx="3">
                  <c:v>171</c:v>
                </c:pt>
                <c:pt idx="6">
                  <c:v>166</c:v>
                </c:pt>
                <c:pt idx="9">
                  <c:v>153</c:v>
                </c:pt>
                <c:pt idx="12">
                  <c:v>139</c:v>
                </c:pt>
              </c:numCache>
            </c:numRef>
          </c:val>
          <c:extLst>
            <c:ext xmlns:c16="http://schemas.microsoft.com/office/drawing/2014/chart" uri="{C3380CC4-5D6E-409C-BE32-E72D297353CC}">
              <c16:uniqueId val="{00000007-BD21-4B37-AF19-8B800B0C96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377</c:v>
                </c:pt>
                <c:pt idx="3">
                  <c:v>339</c:v>
                </c:pt>
                <c:pt idx="6">
                  <c:v>315</c:v>
                </c:pt>
                <c:pt idx="9">
                  <c:v>217</c:v>
                </c:pt>
                <c:pt idx="12">
                  <c:v>228</c:v>
                </c:pt>
              </c:numCache>
            </c:numRef>
          </c:val>
          <c:extLst>
            <c:ext xmlns:c16="http://schemas.microsoft.com/office/drawing/2014/chart" uri="{C3380CC4-5D6E-409C-BE32-E72D297353CC}">
              <c16:uniqueId val="{00000008-BD21-4B37-AF19-8B800B0C96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9-BD21-4B37-AF19-8B800B0C96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3777</c:v>
                </c:pt>
                <c:pt idx="3">
                  <c:v>3996</c:v>
                </c:pt>
                <c:pt idx="6">
                  <c:v>4013</c:v>
                </c:pt>
                <c:pt idx="9">
                  <c:v>3767</c:v>
                </c:pt>
                <c:pt idx="12">
                  <c:v>4175</c:v>
                </c:pt>
              </c:numCache>
            </c:numRef>
          </c:val>
          <c:extLst>
            <c:ext xmlns:c16="http://schemas.microsoft.com/office/drawing/2014/chart" uri="{C3380CC4-5D6E-409C-BE32-E72D297353CC}">
              <c16:uniqueId val="{0000000A-BD21-4B37-AF19-8B800B0C965B}"/>
            </c:ext>
          </c:extLst>
        </c:ser>
        <c:dLbls>
          <c:showLegendKey val="0"/>
          <c:showVal val="0"/>
          <c:showCatName val="0"/>
          <c:showSerName val="0"/>
          <c:showPercent val="0"/>
          <c:showBubbleSize val="0"/>
        </c:dLbls>
        <c:gapWidth val="100"/>
        <c:overlap val="100"/>
        <c:axId val="312399608"/>
        <c:axId val="31240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1087</c:v>
                </c:pt>
                <c:pt idx="2">
                  <c:v>#N/A</c:v>
                </c:pt>
                <c:pt idx="3">
                  <c:v>#N/A</c:v>
                </c:pt>
                <c:pt idx="4">
                  <c:v>1343</c:v>
                </c:pt>
                <c:pt idx="5">
                  <c:v>#N/A</c:v>
                </c:pt>
                <c:pt idx="6">
                  <c:v>#N/A</c:v>
                </c:pt>
                <c:pt idx="7">
                  <c:v>1327</c:v>
                </c:pt>
                <c:pt idx="8">
                  <c:v>#N/A</c:v>
                </c:pt>
                <c:pt idx="9">
                  <c:v>#N/A</c:v>
                </c:pt>
                <c:pt idx="10">
                  <c:v>894</c:v>
                </c:pt>
                <c:pt idx="11">
                  <c:v>#N/A</c:v>
                </c:pt>
                <c:pt idx="12">
                  <c:v>#N/A</c:v>
                </c:pt>
                <c:pt idx="13">
                  <c:v>1190</c:v>
                </c:pt>
                <c:pt idx="14">
                  <c:v>#N/A</c:v>
                </c:pt>
              </c:numCache>
            </c:numRef>
          </c:val>
          <c:smooth val="0"/>
          <c:extLst>
            <c:ext xmlns:c16="http://schemas.microsoft.com/office/drawing/2014/chart" uri="{C3380CC4-5D6E-409C-BE32-E72D297353CC}">
              <c16:uniqueId val="{0000000B-BD21-4B37-AF19-8B800B0C965B}"/>
            </c:ext>
          </c:extLst>
        </c:ser>
        <c:dLbls>
          <c:showLegendKey val="0"/>
          <c:showVal val="0"/>
          <c:showCatName val="0"/>
          <c:showSerName val="0"/>
          <c:showPercent val="0"/>
          <c:showBubbleSize val="0"/>
        </c:dLbls>
        <c:marker val="1"/>
        <c:smooth val="0"/>
        <c:axId val="312399608"/>
        <c:axId val="312400000"/>
      </c:lineChart>
      <c:catAx>
        <c:axId val="312399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400000"/>
        <c:crosses val="autoZero"/>
        <c:auto val="1"/>
        <c:lblAlgn val="ctr"/>
        <c:lblOffset val="100"/>
        <c:tickLblSkip val="1"/>
        <c:tickMarkSkip val="1"/>
        <c:noMultiLvlLbl val="0"/>
      </c:catAx>
      <c:valAx>
        <c:axId val="31240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399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417</c:v>
                </c:pt>
                <c:pt idx="1">
                  <c:v>408</c:v>
                </c:pt>
                <c:pt idx="2">
                  <c:v>424</c:v>
                </c:pt>
              </c:numCache>
            </c:numRef>
          </c:val>
          <c:extLst>
            <c:ext xmlns:c16="http://schemas.microsoft.com/office/drawing/2014/chart" uri="{C3380CC4-5D6E-409C-BE32-E72D297353CC}">
              <c16:uniqueId val="{00000000-6633-47CF-876F-C2654112C3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234</c:v>
                </c:pt>
                <c:pt idx="1">
                  <c:v>200</c:v>
                </c:pt>
                <c:pt idx="2">
                  <c:v>201</c:v>
                </c:pt>
              </c:numCache>
            </c:numRef>
          </c:val>
          <c:extLst>
            <c:ext xmlns:c16="http://schemas.microsoft.com/office/drawing/2014/chart" uri="{C3380CC4-5D6E-409C-BE32-E72D297353CC}">
              <c16:uniqueId val="{00000001-6633-47CF-876F-C2654112C3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298</c:v>
                </c:pt>
                <c:pt idx="1">
                  <c:v>404</c:v>
                </c:pt>
                <c:pt idx="2">
                  <c:v>344</c:v>
                </c:pt>
              </c:numCache>
            </c:numRef>
          </c:val>
          <c:extLst>
            <c:ext xmlns:c16="http://schemas.microsoft.com/office/drawing/2014/chart" uri="{C3380CC4-5D6E-409C-BE32-E72D297353CC}">
              <c16:uniqueId val="{00000002-6633-47CF-876F-C2654112C3F7}"/>
            </c:ext>
          </c:extLst>
        </c:ser>
        <c:dLbls>
          <c:showLegendKey val="0"/>
          <c:showVal val="0"/>
          <c:showCatName val="0"/>
          <c:showSerName val="0"/>
          <c:showPercent val="0"/>
          <c:showBubbleSize val="0"/>
        </c:dLbls>
        <c:gapWidth val="120"/>
        <c:overlap val="100"/>
        <c:axId val="312401176"/>
        <c:axId val="312401568"/>
      </c:barChart>
      <c:catAx>
        <c:axId val="31240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2401568"/>
        <c:crosses val="autoZero"/>
        <c:auto val="1"/>
        <c:lblAlgn val="ctr"/>
        <c:lblOffset val="100"/>
        <c:tickLblSkip val="1"/>
        <c:tickMarkSkip val="1"/>
        <c:noMultiLvlLbl val="0"/>
      </c:catAx>
      <c:valAx>
        <c:axId val="312401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2401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a:t>
          </a:r>
          <a:endParaRPr lang="ja-JP" altLang="ja-JP" sz="1400">
            <a:effectLst/>
          </a:endParaRPr>
        </a:p>
        <a:p>
          <a:r>
            <a:rPr kumimoji="1" lang="ja-JP" altLang="ja-JP" sz="1100">
              <a:solidFill>
                <a:schemeClr val="dk1"/>
              </a:solidFill>
              <a:effectLst/>
              <a:latin typeface="+mn-lt"/>
              <a:ea typeface="+mn-ea"/>
              <a:cs typeface="+mn-cs"/>
            </a:rPr>
            <a:t>　元利償還金については、小中学校建設事業の償還開始等の影響により、過去５年</a:t>
          </a:r>
          <a:r>
            <a:rPr kumimoji="1" lang="ja-JP" altLang="en-US" sz="1100">
              <a:solidFill>
                <a:schemeClr val="dk1"/>
              </a:solidFill>
              <a:effectLst/>
              <a:latin typeface="+mn-lt"/>
              <a:ea typeface="+mn-ea"/>
              <a:cs typeface="+mn-cs"/>
            </a:rPr>
            <a:t>間</a:t>
          </a:r>
          <a:r>
            <a:rPr kumimoji="1" lang="ja-JP" altLang="ja-JP" sz="1100">
              <a:solidFill>
                <a:schemeClr val="dk1"/>
              </a:solidFill>
              <a:effectLst/>
              <a:latin typeface="+mn-lt"/>
              <a:ea typeface="+mn-ea"/>
              <a:cs typeface="+mn-cs"/>
            </a:rPr>
            <a:t>で最大となっている。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学校建設事業等の</a:t>
          </a:r>
          <a:r>
            <a:rPr kumimoji="1" lang="ja-JP" altLang="ja-JP" sz="1100">
              <a:solidFill>
                <a:schemeClr val="dk1"/>
              </a:solidFill>
              <a:effectLst/>
              <a:latin typeface="+mn-lt"/>
              <a:ea typeface="+mn-ea"/>
              <a:cs typeface="+mn-cs"/>
            </a:rPr>
            <a:t>大規模建設事業の財源としての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の借入増により、償還のピークは平成３５年度～３７年度であると見込まれる。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算入公債費等：</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学校建設事業に伴う償還等の影響で</a:t>
          </a:r>
          <a:r>
            <a:rPr kumimoji="1" lang="ja-JP" altLang="ja-JP" sz="1100">
              <a:solidFill>
                <a:schemeClr val="dk1"/>
              </a:solidFill>
              <a:effectLst/>
              <a:latin typeface="+mn-lt"/>
              <a:ea typeface="+mn-ea"/>
              <a:cs typeface="+mn-cs"/>
            </a:rPr>
            <a:t>前年度との比較で</a:t>
          </a:r>
          <a:r>
            <a:rPr kumimoji="1" lang="ja-JP" altLang="en-US" sz="1100">
              <a:solidFill>
                <a:schemeClr val="dk1"/>
              </a:solidFill>
              <a:effectLst/>
              <a:latin typeface="+mn-lt"/>
              <a:ea typeface="+mn-ea"/>
              <a:cs typeface="+mn-cs"/>
            </a:rPr>
            <a:t>３ポイント増加しており</a:t>
          </a:r>
          <a:r>
            <a:rPr kumimoji="1" lang="ja-JP" altLang="ja-JP" sz="1100">
              <a:solidFill>
                <a:schemeClr val="dk1"/>
              </a:solidFill>
              <a:effectLst/>
              <a:latin typeface="+mn-lt"/>
              <a:ea typeface="+mn-ea"/>
              <a:cs typeface="+mn-cs"/>
            </a:rPr>
            <a:t>、今後も認定こども園建設事業などの大規模建設事業の財源として地方債の発行が増となる見込みであることから、交付税算入率の高い</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を活用していく。</a:t>
          </a:r>
          <a:endParaRPr lang="ja-JP" altLang="ja-JP" sz="1400">
            <a:effectLst/>
          </a:endParaRPr>
        </a:p>
        <a:p>
          <a:r>
            <a:rPr kumimoji="1" lang="ja-JP" altLang="ja-JP" sz="1100">
              <a:solidFill>
                <a:schemeClr val="dk1"/>
              </a:solidFill>
              <a:effectLst/>
              <a:latin typeface="+mn-lt"/>
              <a:ea typeface="+mn-ea"/>
              <a:cs typeface="+mn-cs"/>
            </a:rPr>
            <a:t>　今後も繰上償還の実施や徹底した歳出削減等により、元利償還金の抑制に努める。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a:t>
          </a:r>
          <a:endParaRPr lang="ja-JP" altLang="ja-JP" sz="1400">
            <a:effectLst/>
          </a:endParaRPr>
        </a:p>
        <a:p>
          <a:r>
            <a:rPr kumimoji="1" lang="ja-JP" altLang="ja-JP" sz="1100">
              <a:solidFill>
                <a:schemeClr val="dk1"/>
              </a:solidFill>
              <a:effectLst/>
              <a:latin typeface="+mn-lt"/>
              <a:ea typeface="+mn-ea"/>
              <a:cs typeface="+mn-cs"/>
            </a:rPr>
            <a:t>　一般会計等に係る地方債の現在高が大きな割合を</a:t>
          </a:r>
          <a:r>
            <a:rPr kumimoji="1" lang="ja-JP" altLang="en-US" sz="1100">
              <a:solidFill>
                <a:schemeClr val="dk1"/>
              </a:solidFill>
              <a:effectLst/>
              <a:latin typeface="+mn-lt"/>
              <a:ea typeface="+mn-ea"/>
              <a:cs typeface="+mn-cs"/>
            </a:rPr>
            <a:t>占めており、繰り上げ償還により残高が減少した年度もあるが、過去５年間はほぼ横ばいで推移している。</a:t>
          </a:r>
          <a:r>
            <a:rPr kumimoji="1" lang="ja-JP" altLang="ja-JP" sz="1100">
              <a:solidFill>
                <a:schemeClr val="dk1"/>
              </a:solidFill>
              <a:effectLst/>
              <a:latin typeface="+mn-lt"/>
              <a:ea typeface="+mn-ea"/>
              <a:cs typeface="+mn-cs"/>
            </a:rPr>
            <a:t>平成２８年度は繰上償還の実施に伴い減となっている。</a:t>
          </a:r>
          <a:endParaRPr lang="ja-JP" altLang="ja-JP" sz="1400">
            <a:effectLst/>
          </a:endParaRPr>
        </a:p>
        <a:p>
          <a:r>
            <a:rPr kumimoji="1" lang="ja-JP" altLang="ja-JP" sz="1100">
              <a:solidFill>
                <a:schemeClr val="dk1"/>
              </a:solidFill>
              <a:effectLst/>
              <a:latin typeface="+mn-lt"/>
              <a:ea typeface="+mn-ea"/>
              <a:cs typeface="+mn-cs"/>
            </a:rPr>
            <a:t>　小中学校建設事業等の大規模建設事業の財源として村債の借入も増えてきており、今後も認定こども園建設事業等に係る借入が見込まれている。繰上償還を積極的に行い、将来負担額の抑制に努める。</a:t>
          </a:r>
          <a:endParaRPr lang="ja-JP" altLang="ja-JP" sz="1400">
            <a:effectLst/>
          </a:endParaRPr>
        </a:p>
        <a:p>
          <a:r>
            <a:rPr kumimoji="1" lang="ja-JP" altLang="ja-JP" sz="1100">
              <a:solidFill>
                <a:schemeClr val="dk1"/>
              </a:solidFill>
              <a:effectLst/>
              <a:latin typeface="+mn-lt"/>
              <a:ea typeface="+mn-ea"/>
              <a:cs typeface="+mn-cs"/>
            </a:rPr>
            <a:t>充当可能財源等：</a:t>
          </a:r>
          <a:endParaRPr lang="ja-JP" altLang="ja-JP" sz="1400">
            <a:effectLst/>
          </a:endParaRPr>
        </a:p>
        <a:p>
          <a:r>
            <a:rPr kumimoji="1" lang="ja-JP" altLang="ja-JP" sz="1100">
              <a:solidFill>
                <a:schemeClr val="dk1"/>
              </a:solidFill>
              <a:effectLst/>
              <a:latin typeface="+mn-lt"/>
              <a:ea typeface="+mn-ea"/>
              <a:cs typeface="+mn-cs"/>
            </a:rPr>
            <a:t>　充当可能基金はほぼ横ばい傾向となっている。</a:t>
          </a:r>
          <a:endParaRPr lang="ja-JP" altLang="ja-JP" sz="1400">
            <a:effectLst/>
          </a:endParaRPr>
        </a:p>
        <a:p>
          <a:r>
            <a:rPr kumimoji="1" lang="ja-JP" altLang="ja-JP" sz="1100">
              <a:solidFill>
                <a:schemeClr val="dk1"/>
              </a:solidFill>
              <a:effectLst/>
              <a:latin typeface="+mn-lt"/>
              <a:ea typeface="+mn-ea"/>
              <a:cs typeface="+mn-cs"/>
            </a:rPr>
            <a:t>　今後は計画的な基金の積み増しを行い、充当可能財源等の確保に努める。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年度末の基金全体の現在高は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969,453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42,949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千円の減となっている。主な減の理由は認定こども園等建設事業の本体工事の開始に伴い認定こども園等建設整備基金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等建設事業等の大規模建設事業の財源としての地方債の借入増により、償還のピークは平成３５年度～３７年度であると見込まれる。また、今後大規模なかんがい排水施設の整備事業が予定されている。今後は可能な限り基金の積み増しを行い、充当可能財源等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・道路維持管理基金は、村道の維持管理をするための資金として設置している。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・認定こども園等建設整備基金は、認定こども園等建設整備に要する資金として設置している。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・観光振興基金は、観光施設の整備や観光振興のための資金として設置している。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・かんがい排水施設整備基金は、かんがい排水施設整備事業に伴う負担金の支払い及び償還金に必要な資金として設置している。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・地域福祉基金は、地域における福祉の増進を図るための事業を支援する資金として設置している。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前年度の一般会計の剰余金を３月補正で増額補正し積み立てている。平成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年度については、かんがい排水施設整備金が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千円の増、認定こども園等建設整備基金は事業実施に伴い、財源として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認定こども園等建設整備事業が終了するため、全額を取り崩しの上基金を廃止する予定である。今後は大規模なかんがい排水施設整備事業が予定されており、特定目的金ではかんがい排水施設整備基金を優先的に積み増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当初予算時に財源確保のために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千円を取崩したが、３月補正において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千円を積み立てを行ったことから、平成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規模なかんがい排水施設整備事業が予定されており、特定目的基金であるかんがい排水施設整備基金や減債基金を優先的に積み増していく予定である。財政調整基金については可能な限り積み増しを行い、標準財政規模の１割を下回ることのないよう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千円の積立金を予算措置している。平成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年度に認定こども園建設に伴う繰上償還として減債基金の大部分が充当される見込みである。今後も積極的に積み増しし、繰上償還を実施ししていく。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170.11
3,959,364
3,828,341
127,864
2,167,390
4,174,877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農業が主要産業であるが、大規模農家の割合が大きく、農家所得が高いこと等により、類似団体内</a:t>
          </a:r>
          <a:r>
            <a:rPr kumimoji="1" lang="ja-JP" altLang="en-US" sz="1100">
              <a:solidFill>
                <a:schemeClr val="dk1"/>
              </a:solidFill>
              <a:effectLst/>
              <a:latin typeface="+mn-lt"/>
              <a:ea typeface="+mn-ea"/>
              <a:cs typeface="+mn-cs"/>
            </a:rPr>
            <a:t>平均を上回り、</a:t>
          </a:r>
          <a:r>
            <a:rPr kumimoji="1" lang="ja-JP" altLang="ja-JP" sz="1100">
              <a:solidFill>
                <a:schemeClr val="dk1"/>
              </a:solidFill>
              <a:effectLst/>
              <a:latin typeface="+mn-lt"/>
              <a:ea typeface="+mn-ea"/>
              <a:cs typeface="+mn-cs"/>
            </a:rPr>
            <a:t>において順位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上位になっている。</a:t>
          </a:r>
          <a:endParaRPr lang="ja-JP" altLang="ja-JP" sz="1400">
            <a:effectLst/>
          </a:endParaRPr>
        </a:p>
        <a:p>
          <a:r>
            <a:rPr kumimoji="1" lang="ja-JP" altLang="ja-JP" sz="1100">
              <a:solidFill>
                <a:schemeClr val="dk1"/>
              </a:solidFill>
              <a:effectLst/>
              <a:latin typeface="+mn-lt"/>
              <a:ea typeface="+mn-ea"/>
              <a:cs typeface="+mn-cs"/>
            </a:rPr>
            <a:t>　特に、村税の徴収率については例年９</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％を超える高い率で推移しており、</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この水準を維持</a:t>
          </a:r>
          <a:r>
            <a:rPr kumimoji="1" lang="ja-JP" altLang="en-US" sz="1100">
              <a:solidFill>
                <a:schemeClr val="dk1"/>
              </a:solidFill>
              <a:effectLst/>
              <a:latin typeface="+mn-lt"/>
              <a:ea typeface="+mn-ea"/>
              <a:cs typeface="+mn-cs"/>
            </a:rPr>
            <a:t>し、自主財源の確保を図る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また、今後、計画的な繰上償還の実施や、事務事業の見直し等により経常経費の削減、行政の効率化に取り組む。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143510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151554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151554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101194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24994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2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33037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100754</xdr:rowOff>
    </xdr:from>
    <xdr:to>
      <xdr:col>11</xdr:col>
      <xdr:colOff>82550</xdr:colOff>
      <xdr:row>44</xdr:row>
      <xdr:rowOff>30904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41081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33037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平成２９年度は米の収量、米価が上がったために村税収入は増となったが、地方交付税、臨時財政対策債は減となった。</a:t>
          </a:r>
        </a:p>
        <a:p>
          <a:r>
            <a:rPr kumimoji="1" lang="ja-JP" altLang="en-US" sz="1000">
              <a:solidFill>
                <a:schemeClr val="dk1"/>
              </a:solidFill>
              <a:effectLst/>
              <a:latin typeface="+mn-lt"/>
              <a:ea typeface="+mn-ea"/>
              <a:cs typeface="+mn-cs"/>
            </a:rPr>
            <a:t>　歳出においては退職手当組合負担金の増により人件費が増となったほか、認定こども園建設事業に伴う備品購入により物件費が増となった。</a:t>
          </a:r>
          <a:r>
            <a:rPr kumimoji="1" lang="ja-JP" altLang="ja-JP" sz="1000">
              <a:solidFill>
                <a:schemeClr val="dk1"/>
              </a:solidFill>
              <a:effectLst/>
              <a:latin typeface="+mn-lt"/>
              <a:ea typeface="+mn-ea"/>
              <a:cs typeface="+mn-cs"/>
            </a:rPr>
            <a:t>は増加となり、経常収支比率は</a:t>
          </a:r>
          <a:r>
            <a:rPr kumimoji="1" lang="en-US" altLang="ja-JP" sz="1000">
              <a:solidFill>
                <a:schemeClr val="dk1"/>
              </a:solidFill>
              <a:effectLst/>
              <a:latin typeface="+mn-lt"/>
              <a:ea typeface="+mn-ea"/>
              <a:cs typeface="+mn-cs"/>
            </a:rPr>
            <a:t>5.5</a:t>
          </a:r>
          <a:r>
            <a:rPr kumimoji="1" lang="ja-JP" altLang="ja-JP" sz="1000">
              <a:solidFill>
                <a:schemeClr val="dk1"/>
              </a:solidFill>
              <a:effectLst/>
              <a:latin typeface="+mn-lt"/>
              <a:ea typeface="+mn-ea"/>
              <a:cs typeface="+mn-cs"/>
            </a:rPr>
            <a:t>ポイント増加した。</a:t>
          </a:r>
          <a:endParaRPr lang="ja-JP" altLang="ja-JP" sz="1100">
            <a:effectLst/>
          </a:endParaRPr>
        </a:p>
        <a:p>
          <a:r>
            <a:rPr kumimoji="1" lang="ja-JP" altLang="ja-JP" sz="1000">
              <a:solidFill>
                <a:schemeClr val="dk1"/>
              </a:solidFill>
              <a:effectLst/>
              <a:latin typeface="+mn-lt"/>
              <a:ea typeface="+mn-ea"/>
              <a:cs typeface="+mn-cs"/>
            </a:rPr>
            <a:t>　今後は、平成３３年度から着工が予定されているかんがい排水対策等の大規模な国営事業</a:t>
          </a:r>
          <a:r>
            <a:rPr kumimoji="1" lang="ja-JP" altLang="en-US" sz="1000">
              <a:solidFill>
                <a:schemeClr val="dk1"/>
              </a:solidFill>
              <a:effectLst/>
              <a:latin typeface="+mn-lt"/>
              <a:ea typeface="+mn-ea"/>
              <a:cs typeface="+mn-cs"/>
            </a:rPr>
            <a:t>により</a:t>
          </a:r>
          <a:r>
            <a:rPr kumimoji="1" lang="ja-JP" altLang="ja-JP" sz="1000">
              <a:solidFill>
                <a:schemeClr val="dk1"/>
              </a:solidFill>
              <a:effectLst/>
              <a:latin typeface="+mn-lt"/>
              <a:ea typeface="+mn-ea"/>
              <a:cs typeface="+mn-cs"/>
            </a:rPr>
            <a:t>、公債費の増加が見込まれることから、引き続き繰上償還の実施により利子償還金の抑制・縮減に努めるとともに、事務事業の見直しにより経常経費の削減を図る。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74749</xdr:rowOff>
    </xdr:from>
    <xdr:to>
      <xdr:col>23</xdr:col>
      <xdr:colOff>133350</xdr:colOff>
      <xdr:row>66</xdr:row>
      <xdr:rowOff>110127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1899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56606</xdr:rowOff>
    </xdr:from>
    <xdr:to>
      <xdr:col>19</xdr:col>
      <xdr:colOff>133350</xdr:colOff>
      <xdr:row>65</xdr:row>
      <xdr:rowOff>74749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2940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56606</xdr:rowOff>
    </xdr:from>
    <xdr:to>
      <xdr:col>15</xdr:col>
      <xdr:colOff>82550</xdr:colOff>
      <xdr:row>65</xdr:row>
      <xdr:rowOff>81643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29406"/>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159113</xdr:rowOff>
    </xdr:from>
    <xdr:to>
      <xdr:col>11</xdr:col>
      <xdr:colOff>31750</xdr:colOff>
      <xdr:row>65</xdr:row>
      <xdr:rowOff>81643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6046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59327</xdr:rowOff>
    </xdr:from>
    <xdr:to>
      <xdr:col>23</xdr:col>
      <xdr:colOff>184150</xdr:colOff>
      <xdr:row>66</xdr:row>
      <xdr:rowOff>160927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3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31404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3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23949</xdr:rowOff>
    </xdr:from>
    <xdr:to>
      <xdr:col>19</xdr:col>
      <xdr:colOff>184150</xdr:colOff>
      <xdr:row>65</xdr:row>
      <xdr:rowOff>125549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110326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5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5806</xdr:rowOff>
    </xdr:from>
    <xdr:to>
      <xdr:col>15</xdr:col>
      <xdr:colOff>133350</xdr:colOff>
      <xdr:row>64</xdr:row>
      <xdr:rowOff>107406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92183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30843</xdr:rowOff>
    </xdr:from>
    <xdr:to>
      <xdr:col>11</xdr:col>
      <xdr:colOff>82550</xdr:colOff>
      <xdr:row>65</xdr:row>
      <xdr:rowOff>132443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117220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108313</xdr:rowOff>
    </xdr:from>
    <xdr:to>
      <xdr:col>7</xdr:col>
      <xdr:colOff>31750</xdr:colOff>
      <xdr:row>64</xdr:row>
      <xdr:rowOff>38463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23240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[396,775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全国平均、県平均</a:t>
          </a:r>
          <a:r>
            <a:rPr kumimoji="1" lang="ja-JP" altLang="en-US" sz="1050">
              <a:solidFill>
                <a:schemeClr val="dk1"/>
              </a:solidFill>
              <a:effectLst/>
              <a:latin typeface="+mn-lt"/>
              <a:ea typeface="+mn-ea"/>
              <a:cs typeface="+mn-cs"/>
            </a:rPr>
            <a:t>を大きく上回っているが、</a:t>
          </a:r>
          <a:r>
            <a:rPr kumimoji="1" lang="ja-JP" altLang="ja-JP" sz="1050">
              <a:solidFill>
                <a:schemeClr val="dk1"/>
              </a:solidFill>
              <a:effectLst/>
              <a:latin typeface="+mn-lt"/>
              <a:ea typeface="+mn-ea"/>
              <a:cs typeface="+mn-cs"/>
            </a:rPr>
            <a:t>類似団体平均はやや</a:t>
          </a:r>
          <a:r>
            <a:rPr kumimoji="1" lang="ja-JP" altLang="en-US" sz="1050">
              <a:solidFill>
                <a:schemeClr val="dk1"/>
              </a:solidFill>
              <a:effectLst/>
              <a:latin typeface="+mn-lt"/>
              <a:ea typeface="+mn-ea"/>
              <a:cs typeface="+mn-cs"/>
            </a:rPr>
            <a:t>下回っている</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物件費が多額となっている</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は、温泉保養センターやケアハウス、村民センター等、村営施設の多くを指定管理委託して</a:t>
          </a:r>
          <a:r>
            <a:rPr kumimoji="1" lang="ja-JP" altLang="en-US" sz="1050">
              <a:solidFill>
                <a:schemeClr val="dk1"/>
              </a:solidFill>
              <a:effectLst/>
              <a:latin typeface="+mn-lt"/>
              <a:ea typeface="+mn-ea"/>
              <a:cs typeface="+mn-cs"/>
            </a:rPr>
            <a:t>おり、その委託費が</a:t>
          </a:r>
          <a:r>
            <a:rPr kumimoji="1" lang="ja-JP" altLang="ja-JP" sz="1050">
              <a:solidFill>
                <a:schemeClr val="dk1"/>
              </a:solidFill>
              <a:effectLst/>
              <a:latin typeface="+mn-lt"/>
              <a:ea typeface="+mn-ea"/>
              <a:cs typeface="+mn-cs"/>
            </a:rPr>
            <a:t>要因となっている。</a:t>
          </a:r>
          <a:r>
            <a:rPr kumimoji="1" lang="ja-JP" altLang="en-US" sz="1050">
              <a:solidFill>
                <a:schemeClr val="dk1"/>
              </a:solidFill>
              <a:effectLst/>
              <a:latin typeface="+mn-lt"/>
              <a:ea typeface="+mn-ea"/>
              <a:cs typeface="+mn-cs"/>
            </a:rPr>
            <a:t>また、平成２９年度は認定こども園建設事業にかかる備品購入費増の影響で物件費が増となっている。</a:t>
          </a:r>
          <a:endParaRPr lang="ja-JP" altLang="ja-JP" sz="1200">
            <a:effectLst/>
          </a:endParaRPr>
        </a:p>
        <a:p>
          <a:r>
            <a:rPr kumimoji="1" lang="ja-JP" altLang="ja-JP" sz="1050">
              <a:solidFill>
                <a:schemeClr val="dk1"/>
              </a:solidFill>
              <a:effectLst/>
              <a:latin typeface="+mn-lt"/>
              <a:ea typeface="+mn-ea"/>
              <a:cs typeface="+mn-cs"/>
            </a:rPr>
            <a:t>　また、人件費</a:t>
          </a:r>
          <a:r>
            <a:rPr kumimoji="1" lang="ja-JP" altLang="en-US" sz="1050">
              <a:solidFill>
                <a:schemeClr val="dk1"/>
              </a:solidFill>
              <a:effectLst/>
              <a:latin typeface="+mn-lt"/>
              <a:ea typeface="+mn-ea"/>
              <a:cs typeface="+mn-cs"/>
            </a:rPr>
            <a:t>については、職員数は大きな変動もなく前年並で推移している。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事業の見直し等によりできる限り人員削減を進め、物件費についても一層の経常経費の抑制に努めて行政の効率化に取り組み、歳出の削減を図る。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130815</xdr:rowOff>
    </xdr:from>
    <xdr:to>
      <xdr:col>23</xdr:col>
      <xdr:colOff>133350</xdr:colOff>
      <xdr:row>82</xdr:row>
      <xdr:rowOff>140227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89715"/>
          <a:ext cx="8382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130815</xdr:rowOff>
    </xdr:from>
    <xdr:to>
      <xdr:col>19</xdr:col>
      <xdr:colOff>133350</xdr:colOff>
      <xdr:row>82</xdr:row>
      <xdr:rowOff>133879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89715"/>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133879</xdr:rowOff>
    </xdr:from>
    <xdr:to>
      <xdr:col>15</xdr:col>
      <xdr:colOff>82550</xdr:colOff>
      <xdr:row>83</xdr:row>
      <xdr:rowOff>26646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92779"/>
          <a:ext cx="8890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122909</xdr:rowOff>
    </xdr:from>
    <xdr:to>
      <xdr:col>11</xdr:col>
      <xdr:colOff>31750</xdr:colOff>
      <xdr:row>83</xdr:row>
      <xdr:rowOff>26646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81809"/>
          <a:ext cx="889000" cy="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89427</xdr:rowOff>
    </xdr:from>
    <xdr:to>
      <xdr:col>23</xdr:col>
      <xdr:colOff>184150</xdr:colOff>
      <xdr:row>83</xdr:row>
      <xdr:rowOff>19577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105954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80015</xdr:rowOff>
    </xdr:from>
    <xdr:to>
      <xdr:col>19</xdr:col>
      <xdr:colOff>184150</xdr:colOff>
      <xdr:row>83</xdr:row>
      <xdr:rowOff>10165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20342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0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83079</xdr:rowOff>
    </xdr:from>
    <xdr:to>
      <xdr:col>15</xdr:col>
      <xdr:colOff>133350</xdr:colOff>
      <xdr:row>83</xdr:row>
      <xdr:rowOff>13229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169456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2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147296</xdr:rowOff>
    </xdr:from>
    <xdr:to>
      <xdr:col>11</xdr:col>
      <xdr:colOff>82550</xdr:colOff>
      <xdr:row>83</xdr:row>
      <xdr:rowOff>77446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62223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9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72109</xdr:rowOff>
    </xdr:from>
    <xdr:to>
      <xdr:col>7</xdr:col>
      <xdr:colOff>31750</xdr:colOff>
      <xdr:row>83</xdr:row>
      <xdr:rowOff>2259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158486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1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ea"/>
              <a:ea typeface="+mn-ea"/>
              <a:cs typeface="+mn-cs"/>
            </a:rPr>
            <a:t>平成２９年度数値は、平成３１年１⽉末時点において未公表のため、平成２８年度数値と同じものとなっております。</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全国町村平均との比較ではやや低い水準となっているが、類似団体との比較では高い水準となっている。これは、国家公務員と給与の開きが大きい中堅層以上の職員構成が少なく、若年層職員が多いこと等によるものである。</a:t>
          </a:r>
        </a:p>
        <a:p>
          <a:r>
            <a:rPr kumimoji="1" lang="ja-JP" altLang="en-US" sz="1000">
              <a:solidFill>
                <a:schemeClr val="dk1"/>
              </a:solidFill>
              <a:effectLst/>
              <a:latin typeface="+mn-ea"/>
              <a:ea typeface="+mn-ea"/>
              <a:cs typeface="+mn-cs"/>
            </a:rPr>
            <a:t>　前年度から減となっている要因については、退職職員との入替に伴う若年層職員の増によるものである。</a:t>
          </a:r>
        </a:p>
        <a:p>
          <a:r>
            <a:rPr kumimoji="1" lang="ja-JP" altLang="en-US" sz="1000">
              <a:solidFill>
                <a:schemeClr val="dk1"/>
              </a:solidFill>
              <a:effectLst/>
              <a:latin typeface="+mn-ea"/>
              <a:ea typeface="+mn-ea"/>
              <a:cs typeface="+mn-cs"/>
            </a:rPr>
            <a:t>　地域の民間企業の平均給与の状況等を踏まえ、今後も給与の適正化に努める。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56832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94561"/>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87</xdr:row>
      <xdr:rowOff>56832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98039"/>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95568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98039"/>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115588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xdr:rowOff>
    </xdr:from>
    <xdr:to>
      <xdr:col>73</xdr:col>
      <xdr:colOff>44450</xdr:colOff>
      <xdr:row>87</xdr:row>
      <xdr:rowOff>107632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92409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44768</xdr:rowOff>
    </xdr:from>
    <xdr:to>
      <xdr:col>64</xdr:col>
      <xdr:colOff>152400</xdr:colOff>
      <xdr:row>86</xdr:row>
      <xdr:rowOff>146368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156545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a:t>※</a:t>
          </a:r>
          <a:r>
            <a:rPr lang="ja-JP" altLang="en-US"/>
            <a:t>平成２９年度職員数については、平成３１年１月末時点において 未公表のため、平成２８年度職員数を用いています。</a:t>
          </a:r>
          <a:endParaRPr lang="en-US" altLang="ja-JP"/>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職員数については大潟村職員定数条例に基づき、定数（６３名）で推移しており、類似団体平均を下回っている。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居住地域が多数点在している団体と比べると、居住区が村の中心部にコンパクトに集約されいているため、少ない職員数でも行政サービスの提供ができ、さらに組織改編を行いながら効率的な事務執行に努めている。</a:t>
          </a:r>
        </a:p>
        <a:p>
          <a:r>
            <a:rPr kumimoji="1" lang="ja-JP" altLang="en-US" sz="1100">
              <a:solidFill>
                <a:schemeClr val="dk1"/>
              </a:solidFill>
              <a:effectLst/>
              <a:latin typeface="+mn-lt"/>
              <a:ea typeface="+mn-ea"/>
              <a:cs typeface="+mn-cs"/>
            </a:rPr>
            <a:t>　引き続き住民サービスの向上も</a:t>
          </a:r>
          <a:r>
            <a:rPr kumimoji="1" lang="ja-JP" altLang="ja-JP" sz="1100">
              <a:solidFill>
                <a:schemeClr val="dk1"/>
              </a:solidFill>
              <a:effectLst/>
              <a:latin typeface="+mn-lt"/>
              <a:ea typeface="+mn-ea"/>
              <a:cs typeface="+mn-cs"/>
            </a:rPr>
            <a:t>勘案しながら今後もより適切な定員管理に努める。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41440</xdr:rowOff>
    </xdr:from>
    <xdr:to>
      <xdr:col>81</xdr:col>
      <xdr:colOff>44450</xdr:colOff>
      <xdr:row>61</xdr:row>
      <xdr:rowOff>41681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99890"/>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22619</xdr:rowOff>
    </xdr:from>
    <xdr:to>
      <xdr:col>77</xdr:col>
      <xdr:colOff>44450</xdr:colOff>
      <xdr:row>61</xdr:row>
      <xdr:rowOff>41440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8106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22619</xdr:rowOff>
    </xdr:from>
    <xdr:to>
      <xdr:col>72</xdr:col>
      <xdr:colOff>203200</xdr:colOff>
      <xdr:row>61</xdr:row>
      <xdr:rowOff>25032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4810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23584</xdr:rowOff>
    </xdr:from>
    <xdr:to>
      <xdr:col>68</xdr:col>
      <xdr:colOff>152400</xdr:colOff>
      <xdr:row>61</xdr:row>
      <xdr:rowOff>25032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8203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162331</xdr:rowOff>
    </xdr:from>
    <xdr:to>
      <xdr:col>81</xdr:col>
      <xdr:colOff>95250</xdr:colOff>
      <xdr:row>61</xdr:row>
      <xdr:rowOff>92481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7408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9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162090</xdr:rowOff>
    </xdr:from>
    <xdr:to>
      <xdr:col>77</xdr:col>
      <xdr:colOff>95250</xdr:colOff>
      <xdr:row>61</xdr:row>
      <xdr:rowOff>92240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102417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17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143269</xdr:rowOff>
    </xdr:from>
    <xdr:to>
      <xdr:col>73</xdr:col>
      <xdr:colOff>44450</xdr:colOff>
      <xdr:row>61</xdr:row>
      <xdr:rowOff>73419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83596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9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145682</xdr:rowOff>
    </xdr:from>
    <xdr:to>
      <xdr:col>68</xdr:col>
      <xdr:colOff>203200</xdr:colOff>
      <xdr:row>61</xdr:row>
      <xdr:rowOff>75832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86009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0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144234</xdr:rowOff>
    </xdr:from>
    <xdr:to>
      <xdr:col>64</xdr:col>
      <xdr:colOff>152400</xdr:colOff>
      <xdr:row>61</xdr:row>
      <xdr:rowOff>74384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84561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20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実質公債費比率は</a:t>
          </a:r>
          <a:r>
            <a:rPr kumimoji="1" lang="en-US" altLang="ja-JP" sz="1100">
              <a:solidFill>
                <a:schemeClr val="dk1"/>
              </a:solidFill>
              <a:effectLst/>
              <a:latin typeface="+mn-lt"/>
              <a:ea typeface="+mn-ea"/>
              <a:cs typeface="+mn-cs"/>
            </a:rPr>
            <a:t>8.0%</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県平均</a:t>
          </a:r>
          <a:r>
            <a:rPr kumimoji="1" lang="ja-JP" altLang="en-US" sz="1100">
              <a:solidFill>
                <a:schemeClr val="dk1"/>
              </a:solidFill>
              <a:effectLst/>
              <a:latin typeface="+mn-lt"/>
              <a:ea typeface="+mn-ea"/>
              <a:cs typeface="+mn-cs"/>
            </a:rPr>
            <a:t>を下回っているが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全国平均、</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a:t>
          </a:r>
          <a:r>
            <a:rPr kumimoji="1" lang="ja-JP" altLang="ja-JP" sz="1100">
              <a:solidFill>
                <a:schemeClr val="dk1"/>
              </a:solidFill>
              <a:effectLst/>
              <a:latin typeface="+mn-lt"/>
              <a:ea typeface="+mn-ea"/>
              <a:cs typeface="+mn-cs"/>
            </a:rPr>
            <a:t>る比率となっている。</a:t>
          </a:r>
          <a:endParaRPr lang="ja-JP" altLang="ja-JP" sz="1400">
            <a:effectLst/>
          </a:endParaRPr>
        </a:p>
        <a:p>
          <a:r>
            <a:rPr kumimoji="1" lang="ja-JP" altLang="ja-JP" sz="1100">
              <a:solidFill>
                <a:schemeClr val="dk1"/>
              </a:solidFill>
              <a:effectLst/>
              <a:latin typeface="+mn-lt"/>
              <a:ea typeface="+mn-ea"/>
              <a:cs typeface="+mn-cs"/>
            </a:rPr>
            <a:t>　平成２７年度より小中学校校舎建て替えに伴う地方債の償還が開始され、償還のピークである平成３５年度までは比率が上昇し、その後は緩やかに比率が減少していくと見込まれる。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今後も、かんがい排水対策や認定こども園の建設等の事業の実施による比率の上昇が懸念されるが、</a:t>
          </a:r>
          <a:r>
            <a:rPr kumimoji="1" lang="ja-JP" altLang="ja-JP" sz="1100">
              <a:solidFill>
                <a:schemeClr val="dk1"/>
              </a:solidFill>
              <a:effectLst/>
              <a:latin typeface="+mn-lt"/>
              <a:ea typeface="+mn-ea"/>
              <a:cs typeface="+mn-cs"/>
            </a:rPr>
            <a:t>今後は地方債に大きく依存することのない財政運営を行うとともに、繰上償還の実施などに努め、より一層の財政健全化を図る。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25400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056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76200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0091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151130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92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151130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92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60.8%</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県平均を下回っているが、全国平均、類似団体平均</a:t>
          </a:r>
          <a:r>
            <a:rPr kumimoji="1" lang="ja-JP" altLang="en-US" sz="1100">
              <a:solidFill>
                <a:schemeClr val="dk1"/>
              </a:solidFill>
              <a:effectLst/>
              <a:latin typeface="+mn-lt"/>
              <a:ea typeface="+mn-ea"/>
              <a:cs typeface="+mn-cs"/>
            </a:rPr>
            <a:t>を大きく上回っている。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度は認定こども園等建設事業に伴い地方債現在高が増加したことと、当該事業の実施に伴う認定こども園等建設整備基金の取り崩しにより、充当可能基金が減少したことから、比率は</a:t>
          </a:r>
          <a:r>
            <a:rPr kumimoji="1" lang="en-US" altLang="ja-JP" sz="1100">
              <a:solidFill>
                <a:schemeClr val="dk1"/>
              </a:solidFill>
              <a:effectLst/>
              <a:latin typeface="+mn-lt"/>
              <a:ea typeface="+mn-ea"/>
              <a:cs typeface="+mn-cs"/>
            </a:rPr>
            <a:t>15.5</a:t>
          </a:r>
          <a:r>
            <a:rPr kumimoji="1" lang="ja-JP" altLang="en-US" sz="1100">
              <a:solidFill>
                <a:schemeClr val="dk1"/>
              </a:solidFill>
              <a:effectLst/>
              <a:latin typeface="+mn-lt"/>
              <a:ea typeface="+mn-ea"/>
              <a:cs typeface="+mn-cs"/>
            </a:rPr>
            <a:t>ポイントの増となっている。</a:t>
          </a:r>
          <a:endParaRPr lang="ja-JP" altLang="ja-JP" sz="1400">
            <a:effectLst/>
          </a:endParaRPr>
        </a:p>
        <a:p>
          <a:r>
            <a:rPr kumimoji="1" lang="ja-JP" altLang="ja-JP" sz="1100">
              <a:solidFill>
                <a:schemeClr val="dk1"/>
              </a:solidFill>
              <a:effectLst/>
              <a:latin typeface="+mn-lt"/>
              <a:ea typeface="+mn-ea"/>
              <a:cs typeface="+mn-cs"/>
            </a:rPr>
            <a:t>　今後は平成３３年度から着工が予定されているかんがい排水対策等の大規模な国営事業の財源として</a:t>
          </a:r>
          <a:r>
            <a:rPr kumimoji="1" lang="ja-JP" altLang="en-US" sz="1100">
              <a:solidFill>
                <a:schemeClr val="dk1"/>
              </a:solidFill>
              <a:effectLst/>
              <a:latin typeface="+mn-lt"/>
              <a:ea typeface="+mn-ea"/>
              <a:cs typeface="+mn-cs"/>
            </a:rPr>
            <a:t>地方債残高</a:t>
          </a:r>
          <a:r>
            <a:rPr kumimoji="1" lang="ja-JP" altLang="ja-JP" sz="1100">
              <a:solidFill>
                <a:schemeClr val="dk1"/>
              </a:solidFill>
              <a:effectLst/>
              <a:latin typeface="+mn-lt"/>
              <a:ea typeface="+mn-ea"/>
              <a:cs typeface="+mn-cs"/>
            </a:rPr>
            <a:t>が増加する見込みであり、比率の上昇が懸念される。</a:t>
          </a:r>
          <a:endParaRPr lang="ja-JP" altLang="ja-JP" sz="1400">
            <a:effectLst/>
          </a:endParaRPr>
        </a:p>
        <a:p>
          <a:r>
            <a:rPr kumimoji="1" lang="ja-JP" altLang="ja-JP" sz="1100">
              <a:solidFill>
                <a:schemeClr val="dk1"/>
              </a:solidFill>
              <a:effectLst/>
              <a:latin typeface="+mn-lt"/>
              <a:ea typeface="+mn-ea"/>
              <a:cs typeface="+mn-cs"/>
            </a:rPr>
            <a:t>　引き続き繰上償還や計画的な基金の積み増しなどを行い比率の抑制に努める。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7892</xdr:rowOff>
    </xdr:from>
    <xdr:to>
      <xdr:col>81</xdr:col>
      <xdr:colOff>44450</xdr:colOff>
      <xdr:row>19</xdr:row>
      <xdr:rowOff>103596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3093992"/>
          <a:ext cx="838200" cy="2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7892</xdr:rowOff>
    </xdr:from>
    <xdr:to>
      <xdr:col>77</xdr:col>
      <xdr:colOff>44450</xdr:colOff>
      <xdr:row>19</xdr:row>
      <xdr:rowOff>162197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093992"/>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162197</xdr:rowOff>
    </xdr:from>
    <xdr:to>
      <xdr:col>72</xdr:col>
      <xdr:colOff>203200</xdr:colOff>
      <xdr:row>20</xdr:row>
      <xdr:rowOff>13153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41974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71664</xdr:rowOff>
    </xdr:from>
    <xdr:to>
      <xdr:col>68</xdr:col>
      <xdr:colOff>152400</xdr:colOff>
      <xdr:row>20</xdr:row>
      <xdr:rowOff>13153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157764"/>
          <a:ext cx="889000" cy="2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52796</xdr:rowOff>
    </xdr:from>
    <xdr:to>
      <xdr:col>81</xdr:col>
      <xdr:colOff>95250</xdr:colOff>
      <xdr:row>19</xdr:row>
      <xdr:rowOff>154396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3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24873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28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128542</xdr:rowOff>
    </xdr:from>
    <xdr:to>
      <xdr:col>77</xdr:col>
      <xdr:colOff>95250</xdr:colOff>
      <xdr:row>18</xdr:row>
      <xdr:rowOff>58692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0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43469</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12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111397</xdr:rowOff>
    </xdr:from>
    <xdr:to>
      <xdr:col>73</xdr:col>
      <xdr:colOff>44450</xdr:colOff>
      <xdr:row>20</xdr:row>
      <xdr:rowOff>41547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3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26324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4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133803</xdr:rowOff>
    </xdr:from>
    <xdr:to>
      <xdr:col>68</xdr:col>
      <xdr:colOff>203200</xdr:colOff>
      <xdr:row>20</xdr:row>
      <xdr:rowOff>63953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3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48730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47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20864</xdr:rowOff>
    </xdr:from>
    <xdr:to>
      <xdr:col>64</xdr:col>
      <xdr:colOff>152400</xdr:colOff>
      <xdr:row>18</xdr:row>
      <xdr:rowOff>122464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1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107241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19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170.11
3,959,364
3,828,341
127,864
2,167,390
4,174,877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前年度と比べて</a:t>
          </a:r>
          <a:r>
            <a:rPr kumimoji="1" lang="ja-JP" altLang="ja-JP" sz="1050">
              <a:solidFill>
                <a:schemeClr val="dk1"/>
              </a:solidFill>
              <a:effectLst/>
              <a:latin typeface="+mn-lt"/>
              <a:ea typeface="+mn-ea"/>
              <a:cs typeface="+mn-cs"/>
            </a:rPr>
            <a:t>平成２</a:t>
          </a:r>
          <a:r>
            <a:rPr kumimoji="1" lang="ja-JP" altLang="en-US" sz="1050">
              <a:solidFill>
                <a:schemeClr val="dk1"/>
              </a:solidFill>
              <a:effectLst/>
              <a:latin typeface="+mn-lt"/>
              <a:ea typeface="+mn-ea"/>
              <a:cs typeface="+mn-cs"/>
            </a:rPr>
            <a:t>９</a:t>
          </a:r>
          <a:r>
            <a:rPr kumimoji="1" lang="ja-JP" altLang="ja-JP" sz="1050">
              <a:solidFill>
                <a:schemeClr val="dk1"/>
              </a:solidFill>
              <a:effectLst/>
              <a:latin typeface="+mn-lt"/>
              <a:ea typeface="+mn-ea"/>
              <a:cs typeface="+mn-cs"/>
            </a:rPr>
            <a:t>年度については、退職手当</a:t>
          </a:r>
          <a:r>
            <a:rPr kumimoji="1" lang="ja-JP" altLang="en-US" sz="1050">
              <a:solidFill>
                <a:schemeClr val="dk1"/>
              </a:solidFill>
              <a:effectLst/>
              <a:latin typeface="+mn-lt"/>
              <a:ea typeface="+mn-ea"/>
              <a:cs typeface="+mn-cs"/>
            </a:rPr>
            <a:t>組合</a:t>
          </a:r>
          <a:r>
            <a:rPr kumimoji="1" lang="ja-JP" altLang="ja-JP" sz="1050">
              <a:solidFill>
                <a:schemeClr val="dk1"/>
              </a:solidFill>
              <a:effectLst/>
              <a:latin typeface="+mn-lt"/>
              <a:ea typeface="+mn-ea"/>
              <a:cs typeface="+mn-cs"/>
            </a:rPr>
            <a:t>負担金負担率改定のため増と</a:t>
          </a:r>
          <a:r>
            <a:rPr kumimoji="1" lang="ja-JP" altLang="en-US" sz="1050">
              <a:solidFill>
                <a:schemeClr val="dk1"/>
              </a:solidFill>
              <a:effectLst/>
              <a:latin typeface="+mn-lt"/>
              <a:ea typeface="+mn-ea"/>
              <a:cs typeface="+mn-cs"/>
            </a:rPr>
            <a:t>なっており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構成比は</a:t>
          </a:r>
          <a:r>
            <a:rPr kumimoji="1" lang="ja-JP" altLang="ja-JP" sz="1050">
              <a:solidFill>
                <a:schemeClr val="dk1"/>
              </a:solidFill>
              <a:effectLst/>
              <a:latin typeface="+mn-lt"/>
              <a:ea typeface="+mn-ea"/>
              <a:cs typeface="+mn-cs"/>
            </a:rPr>
            <a:t>全国平均、県平均、類似団体平均のいずれも</a:t>
          </a:r>
          <a:r>
            <a:rPr kumimoji="1" lang="ja-JP" altLang="en-US" sz="1050">
              <a:solidFill>
                <a:schemeClr val="dk1"/>
              </a:solidFill>
              <a:effectLst/>
              <a:latin typeface="+mn-lt"/>
              <a:ea typeface="+mn-ea"/>
              <a:cs typeface="+mn-cs"/>
            </a:rPr>
            <a:t>上回っている</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また、</a:t>
          </a:r>
          <a:r>
            <a:rPr kumimoji="1" lang="ja-JP" altLang="ja-JP" sz="1050">
              <a:solidFill>
                <a:schemeClr val="dk1"/>
              </a:solidFill>
              <a:effectLst/>
              <a:latin typeface="+mn-lt"/>
              <a:ea typeface="+mn-ea"/>
              <a:cs typeface="+mn-cs"/>
            </a:rPr>
            <a:t>これまで賃金で雇用していた臨時職員を、平成２６年度から非常勤職員として雇用することとし、人件費（報酬）は増加することとなった。</a:t>
          </a:r>
          <a:endParaRPr lang="ja-JP" altLang="ja-JP" sz="1200">
            <a:effectLst/>
          </a:endParaRPr>
        </a:p>
        <a:p>
          <a:r>
            <a:rPr kumimoji="1" lang="ja-JP" altLang="ja-JP" sz="1050">
              <a:solidFill>
                <a:schemeClr val="dk1"/>
              </a:solidFill>
              <a:effectLst/>
              <a:latin typeface="+mn-lt"/>
              <a:ea typeface="+mn-ea"/>
              <a:cs typeface="+mn-cs"/>
            </a:rPr>
            <a:t>　今後も、定員管理に努めながら、住民サービスを低下させることなく、効率的な行政運営を行っていく。</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32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3918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構成比は３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ポイント増加し、類似団体平均</a:t>
          </a:r>
          <a:r>
            <a:rPr kumimoji="1" lang="ja-JP" altLang="en-US" sz="1100">
              <a:solidFill>
                <a:schemeClr val="dk1"/>
              </a:solidFill>
              <a:effectLst/>
              <a:latin typeface="+mn-lt"/>
              <a:ea typeface="+mn-ea"/>
              <a:cs typeface="+mn-cs"/>
            </a:rPr>
            <a:t>を上回っている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認定こども園等建設事業に伴い備品購入費等が増加したことが主な要因である</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温泉保養センターやケアハウス、村民センター等、村営施設の多くを指定管理しているため、委託料が多額となっているが、その一方で施設管理に係る</a:t>
          </a:r>
          <a:r>
            <a:rPr kumimoji="1" lang="ja-JP" altLang="en-US" sz="1100">
              <a:solidFill>
                <a:schemeClr val="dk1"/>
              </a:solidFill>
              <a:effectLst/>
              <a:latin typeface="+mn-lt"/>
              <a:ea typeface="+mn-ea"/>
              <a:cs typeface="+mn-cs"/>
            </a:rPr>
            <a:t>職員</a:t>
          </a:r>
          <a:r>
            <a:rPr kumimoji="1" lang="ja-JP" altLang="ja-JP" sz="1100">
              <a:solidFill>
                <a:schemeClr val="dk1"/>
              </a:solidFill>
              <a:effectLst/>
              <a:latin typeface="+mn-lt"/>
              <a:ea typeface="+mn-ea"/>
              <a:cs typeface="+mn-cs"/>
            </a:rPr>
            <a:t>の賃金の割合は低く抑えられている側面がある。</a:t>
          </a:r>
          <a:endParaRPr lang="ja-JP" altLang="ja-JP">
            <a:effectLst/>
          </a:endParaRPr>
        </a:p>
        <a:p>
          <a:r>
            <a:rPr kumimoji="1" lang="ja-JP" altLang="ja-JP" sz="1100">
              <a:solidFill>
                <a:schemeClr val="dk1"/>
              </a:solidFill>
              <a:effectLst/>
              <a:latin typeface="+mn-lt"/>
              <a:ea typeface="+mn-ea"/>
              <a:cs typeface="+mn-cs"/>
            </a:rPr>
            <a:t>　今後は、事務内容の見直しを行うとともに、引き続き指定管理制度を有効活用しながら経費節減に努める。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76381</xdr:rowOff>
    </xdr:from>
    <xdr:to>
      <xdr:col>82</xdr:col>
      <xdr:colOff>107950</xdr:colOff>
      <xdr:row>18</xdr:row>
      <xdr:rowOff>133531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9103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17</xdr:row>
      <xdr:rowOff>76381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23243"/>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18</xdr:row>
      <xdr:rowOff>42091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23243"/>
          <a:ext cx="8890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42091</xdr:rowOff>
    </xdr:from>
    <xdr:to>
      <xdr:col>69</xdr:col>
      <xdr:colOff>92075</xdr:colOff>
      <xdr:row>18</xdr:row>
      <xdr:rowOff>107406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281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82731</xdr:rowOff>
    </xdr:from>
    <xdr:to>
      <xdr:col>82</xdr:col>
      <xdr:colOff>158750</xdr:colOff>
      <xdr:row>19</xdr:row>
      <xdr:rowOff>12881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54808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4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25581</xdr:rowOff>
    </xdr:from>
    <xdr:to>
      <xdr:col>78</xdr:col>
      <xdr:colOff>120650</xdr:colOff>
      <xdr:row>17</xdr:row>
      <xdr:rowOff>127181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111958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2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162741</xdr:rowOff>
    </xdr:from>
    <xdr:to>
      <xdr:col>69</xdr:col>
      <xdr:colOff>142875</xdr:colOff>
      <xdr:row>18</xdr:row>
      <xdr:rowOff>92891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77668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56606</xdr:rowOff>
    </xdr:from>
    <xdr:to>
      <xdr:col>65</xdr:col>
      <xdr:colOff>53975</xdr:colOff>
      <xdr:row>18</xdr:row>
      <xdr:rowOff>158206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142983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構成比は</a:t>
          </a:r>
          <a:r>
            <a:rPr kumimoji="1" lang="ja-JP" altLang="ja-JP" sz="1100">
              <a:solidFill>
                <a:schemeClr val="dk1"/>
              </a:solidFill>
              <a:effectLst/>
              <a:latin typeface="+mn-lt"/>
              <a:ea typeface="+mn-ea"/>
              <a:cs typeface="+mn-cs"/>
            </a:rPr>
            <a:t>全国平均、県平均、類似団体平均のいずれ</a:t>
          </a:r>
          <a:r>
            <a:rPr kumimoji="1" lang="ja-JP" altLang="en-US" sz="1100">
              <a:solidFill>
                <a:schemeClr val="dk1"/>
              </a:solidFill>
              <a:effectLst/>
              <a:latin typeface="+mn-lt"/>
              <a:ea typeface="+mn-ea"/>
              <a:cs typeface="+mn-cs"/>
            </a:rPr>
            <a:t>も下回っている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生活保護費がないことや、医療扶助費が低く抑えられていることが要因として考えられる。</a:t>
          </a:r>
          <a:endParaRPr lang="ja-JP" altLang="ja-JP" sz="1400">
            <a:effectLst/>
          </a:endParaRPr>
        </a:p>
        <a:p>
          <a:r>
            <a:rPr kumimoji="1" lang="ja-JP" altLang="ja-JP" sz="1100">
              <a:solidFill>
                <a:schemeClr val="dk1"/>
              </a:solidFill>
              <a:effectLst/>
              <a:latin typeface="+mn-lt"/>
              <a:ea typeface="+mn-ea"/>
              <a:cs typeface="+mn-cs"/>
            </a:rPr>
            <a:t>　今後は高齢化率の上昇に伴い扶助費も増加してくることが見込まれるため、保健事業や予防事業を実施し、扶助費の抑制に努める。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28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構成比は</a:t>
          </a:r>
          <a:r>
            <a:rPr kumimoji="1" lang="ja-JP" altLang="ja-JP" sz="1100">
              <a:solidFill>
                <a:schemeClr val="dk1"/>
              </a:solidFill>
              <a:effectLst/>
              <a:latin typeface="+mn-lt"/>
              <a:ea typeface="+mn-ea"/>
              <a:cs typeface="+mn-cs"/>
            </a:rPr>
            <a:t>全国平均、県平均、類似団体平均のいずれ</a:t>
          </a:r>
          <a:r>
            <a:rPr kumimoji="1" lang="ja-JP" altLang="en-US" sz="1100">
              <a:solidFill>
                <a:schemeClr val="dk1"/>
              </a:solidFill>
              <a:effectLst/>
              <a:latin typeface="+mn-lt"/>
              <a:ea typeface="+mn-ea"/>
              <a:cs typeface="+mn-cs"/>
            </a:rPr>
            <a:t>も下回っている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その他は主に水道事業等の特別会計への繰出金であるが、いずれの会計とも比較的良好な経営状況であるために、繰出金の割合は低く抑えられている。</a:t>
          </a:r>
          <a:endParaRPr lang="ja-JP" altLang="ja-JP" sz="1400">
            <a:effectLst/>
          </a:endParaRPr>
        </a:p>
        <a:p>
          <a:r>
            <a:rPr kumimoji="1" lang="ja-JP" altLang="ja-JP" sz="1100">
              <a:solidFill>
                <a:schemeClr val="dk1"/>
              </a:solidFill>
              <a:effectLst/>
              <a:latin typeface="+mn-lt"/>
              <a:ea typeface="+mn-ea"/>
              <a:cs typeface="+mn-cs"/>
            </a:rPr>
            <a:t>　今後も一般会計同様特別会計についても健全な運営を行い、繰出金が多額にならないように努める。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120142</xdr:rowOff>
    </xdr:from>
    <xdr:to>
      <xdr:col>82</xdr:col>
      <xdr:colOff>107950</xdr:colOff>
      <xdr:row>55</xdr:row>
      <xdr:rowOff>170434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498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55</xdr:row>
      <xdr:rowOff>170434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00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76708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001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76708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69342</xdr:rowOff>
    </xdr:from>
    <xdr:to>
      <xdr:col>82</xdr:col>
      <xdr:colOff>158750</xdr:colOff>
      <xdr:row>55</xdr:row>
      <xdr:rowOff>170942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85869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119634</xdr:rowOff>
    </xdr:from>
    <xdr:to>
      <xdr:col>78</xdr:col>
      <xdr:colOff>120650</xdr:colOff>
      <xdr:row>56</xdr:row>
      <xdr:rowOff>49784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59961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112285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農地耕作条件改善事業の終了等により０．２ポイントの減となっている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全国平均、県平均、類似団体平均のいずれ</a:t>
          </a:r>
          <a:r>
            <a:rPr kumimoji="1" lang="ja-JP" altLang="en-US" sz="1100">
              <a:solidFill>
                <a:schemeClr val="dk1"/>
              </a:solidFill>
              <a:effectLst/>
              <a:latin typeface="+mn-lt"/>
              <a:ea typeface="+mn-ea"/>
              <a:cs typeface="+mn-cs"/>
            </a:rPr>
            <a:t>も上回っており</a:t>
          </a:r>
          <a:r>
            <a:rPr kumimoji="1" lang="ja-JP" altLang="ja-JP" sz="1100">
              <a:solidFill>
                <a:schemeClr val="dk1"/>
              </a:solidFill>
              <a:effectLst/>
              <a:latin typeface="+mn-lt"/>
              <a:ea typeface="+mn-ea"/>
              <a:cs typeface="+mn-cs"/>
            </a:rPr>
            <a:t>、基幹産業である農業分野への補助金が多額であることが要因となっている。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a:t>
          </a:r>
          <a:endParaRPr lang="ja-JP" altLang="ja-JP" sz="1400">
            <a:effectLst/>
          </a:endParaRPr>
        </a:p>
        <a:p>
          <a:r>
            <a:rPr kumimoji="1" lang="ja-JP" altLang="ja-JP" sz="1100">
              <a:solidFill>
                <a:schemeClr val="dk1"/>
              </a:solidFill>
              <a:effectLst/>
              <a:latin typeface="+mn-lt"/>
              <a:ea typeface="+mn-ea"/>
              <a:cs typeface="+mn-cs"/>
            </a:rPr>
            <a:t>　今後は事業内容等を精査するなど補助金の見直しを行</a:t>
          </a:r>
          <a:r>
            <a:rPr kumimoji="1" lang="ja-JP" altLang="en-US" sz="1100">
              <a:solidFill>
                <a:schemeClr val="dk1"/>
              </a:solidFill>
              <a:effectLst/>
              <a:latin typeface="+mn-lt"/>
              <a:ea typeface="+mn-ea"/>
              <a:cs typeface="+mn-cs"/>
            </a:rPr>
            <a:t>い、効率的な財政運営を行っていく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38</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6512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619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552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構成比は</a:t>
          </a:r>
          <a:r>
            <a:rPr kumimoji="1" lang="ja-JP" altLang="ja-JP" sz="1100">
              <a:solidFill>
                <a:schemeClr val="dk1"/>
              </a:solidFill>
              <a:effectLst/>
              <a:latin typeface="+mn-lt"/>
              <a:ea typeface="+mn-ea"/>
              <a:cs typeface="+mn-cs"/>
            </a:rPr>
            <a:t>全国平均、県平均、類似団体平均のいずれ</a:t>
          </a:r>
          <a:r>
            <a:rPr kumimoji="1" lang="ja-JP" altLang="en-US" sz="1100">
              <a:solidFill>
                <a:schemeClr val="dk1"/>
              </a:solidFill>
              <a:effectLst/>
              <a:latin typeface="+mn-lt"/>
              <a:ea typeface="+mn-ea"/>
              <a:cs typeface="+mn-cs"/>
            </a:rPr>
            <a:t>も下回っている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計画的な繰上償還を実施しているため公債費は低く抑えられているが、小中学校建設事業</a:t>
          </a:r>
          <a:r>
            <a:rPr kumimoji="1" lang="ja-JP" altLang="en-US" sz="1100">
              <a:solidFill>
                <a:schemeClr val="dk1"/>
              </a:solidFill>
              <a:effectLst/>
              <a:latin typeface="+mn-lt"/>
              <a:ea typeface="+mn-ea"/>
              <a:cs typeface="+mn-cs"/>
            </a:rPr>
            <a:t>、認定こども園等建設事業</a:t>
          </a:r>
          <a:r>
            <a:rPr kumimoji="1" lang="ja-JP" altLang="ja-JP" sz="1100">
              <a:solidFill>
                <a:schemeClr val="dk1"/>
              </a:solidFill>
              <a:effectLst/>
              <a:latin typeface="+mn-lt"/>
              <a:ea typeface="+mn-ea"/>
              <a:cs typeface="+mn-cs"/>
            </a:rPr>
            <a:t>等の大規模建設事業の</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平成２６年度以降は地方</a:t>
          </a:r>
          <a:r>
            <a:rPr kumimoji="1" lang="ja-JP" altLang="ja-JP" sz="1100">
              <a:solidFill>
                <a:schemeClr val="dk1"/>
              </a:solidFill>
              <a:effectLst/>
              <a:latin typeface="+mn-lt"/>
              <a:ea typeface="+mn-ea"/>
              <a:cs typeface="+mn-cs"/>
            </a:rPr>
            <a:t>債の借入が</a:t>
          </a:r>
          <a:r>
            <a:rPr kumimoji="1" lang="ja-JP" altLang="en-US" sz="1100">
              <a:solidFill>
                <a:schemeClr val="dk1"/>
              </a:solidFill>
              <a:effectLst/>
              <a:latin typeface="+mn-lt"/>
              <a:ea typeface="+mn-ea"/>
              <a:cs typeface="+mn-cs"/>
            </a:rPr>
            <a:t>増加傾向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今後は新規建設事業に係る</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の発行</a:t>
          </a:r>
          <a:r>
            <a:rPr kumimoji="1" lang="ja-JP" altLang="en-US" sz="1100">
              <a:solidFill>
                <a:schemeClr val="dk1"/>
              </a:solidFill>
              <a:effectLst/>
              <a:latin typeface="+mn-lt"/>
              <a:ea typeface="+mn-ea"/>
              <a:cs typeface="+mn-cs"/>
            </a:rPr>
            <a:t>を抑制し</a:t>
          </a:r>
          <a:r>
            <a:rPr kumimoji="1" lang="ja-JP" altLang="ja-JP" sz="1100">
              <a:solidFill>
                <a:schemeClr val="dk1"/>
              </a:solidFill>
              <a:effectLst/>
              <a:latin typeface="+mn-lt"/>
              <a:ea typeface="+mn-ea"/>
              <a:cs typeface="+mn-cs"/>
            </a:rPr>
            <a:t>、公債費増加の抑制を図っていく。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16511</xdr:rowOff>
    </xdr:from>
    <xdr:to>
      <xdr:col>24</xdr:col>
      <xdr:colOff>25400</xdr:colOff>
      <xdr:row>76</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467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20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32410"/>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xdr:rowOff>
    </xdr:from>
    <xdr:to>
      <xdr:col>11</xdr:col>
      <xdr:colOff>9525</xdr:colOff>
      <xdr:row>75</xdr:row>
      <xdr:rowOff>73660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714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134637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133350</xdr:rowOff>
    </xdr:from>
    <xdr:to>
      <xdr:col>6</xdr:col>
      <xdr:colOff>171450</xdr:colOff>
      <xdr:row>75</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73677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公債費以外の割合は前年度と比較して増加している。</a:t>
          </a:r>
          <a:endParaRPr lang="ja-JP" altLang="ja-JP" sz="1400">
            <a:effectLst/>
          </a:endParaRPr>
        </a:p>
        <a:p>
          <a:r>
            <a:rPr kumimoji="1" lang="ja-JP" altLang="ja-JP" sz="1100">
              <a:solidFill>
                <a:schemeClr val="dk1"/>
              </a:solidFill>
              <a:effectLst/>
              <a:latin typeface="+mn-lt"/>
              <a:ea typeface="+mn-ea"/>
              <a:cs typeface="+mn-cs"/>
            </a:rPr>
            <a:t>　認定こども園</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建設事業</a:t>
          </a:r>
          <a:r>
            <a:rPr kumimoji="1" lang="ja-JP" altLang="en-US" sz="1100">
              <a:solidFill>
                <a:schemeClr val="dk1"/>
              </a:solidFill>
              <a:effectLst/>
              <a:latin typeface="+mn-lt"/>
              <a:ea typeface="+mn-ea"/>
              <a:cs typeface="+mn-cs"/>
            </a:rPr>
            <a:t>の本体工事が開始されたことにより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それに伴う備品等の</a:t>
          </a:r>
          <a:r>
            <a:rPr kumimoji="1" lang="ja-JP" altLang="ja-JP" sz="1100">
              <a:solidFill>
                <a:schemeClr val="dk1"/>
              </a:solidFill>
              <a:effectLst/>
              <a:latin typeface="+mn-lt"/>
              <a:ea typeface="+mn-ea"/>
              <a:cs typeface="+mn-cs"/>
            </a:rPr>
            <a:t>物件費が増加したこと</a:t>
          </a:r>
          <a:r>
            <a:rPr kumimoji="1" lang="ja-JP" altLang="en-US" sz="1100">
              <a:solidFill>
                <a:schemeClr val="dk1"/>
              </a:solidFill>
              <a:effectLst/>
              <a:latin typeface="+mn-lt"/>
              <a:ea typeface="+mn-ea"/>
              <a:cs typeface="+mn-cs"/>
            </a:rPr>
            <a:t>、退職手当負担金の増により人件費が増加したことが</a:t>
          </a:r>
          <a:r>
            <a:rPr kumimoji="1" lang="ja-JP" altLang="ja-JP" sz="1100">
              <a:solidFill>
                <a:schemeClr val="dk1"/>
              </a:solidFill>
              <a:effectLst/>
              <a:latin typeface="+mn-lt"/>
              <a:ea typeface="+mn-ea"/>
              <a:cs typeface="+mn-cs"/>
            </a:rPr>
            <a:t>主な増の要因である。</a:t>
          </a:r>
          <a:endParaRPr lang="ja-JP" altLang="ja-JP" sz="1400">
            <a:effectLst/>
          </a:endParaRPr>
        </a:p>
        <a:p>
          <a:r>
            <a:rPr kumimoji="1" lang="ja-JP" altLang="ja-JP" sz="1100">
              <a:solidFill>
                <a:schemeClr val="dk1"/>
              </a:solidFill>
              <a:effectLst/>
              <a:latin typeface="+mn-lt"/>
              <a:ea typeface="+mn-ea"/>
              <a:cs typeface="+mn-cs"/>
            </a:rPr>
            <a:t>　水道事業特別会計などの各特別会計はおおむね良好な運営であることから繰出金は引き続き低く抑えられている。</a:t>
          </a:r>
          <a:endParaRPr lang="ja-JP" altLang="ja-JP" sz="1400">
            <a:effectLst/>
          </a:endParaRPr>
        </a:p>
        <a:p>
          <a:r>
            <a:rPr kumimoji="1" lang="ja-JP" altLang="ja-JP" sz="1100">
              <a:solidFill>
                <a:schemeClr val="dk1"/>
              </a:solidFill>
              <a:effectLst/>
              <a:latin typeface="+mn-lt"/>
              <a:ea typeface="+mn-ea"/>
              <a:cs typeface="+mn-cs"/>
            </a:rPr>
            <a:t>　今後とも財政の効率化を図り、より一層の経費節減に努める。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166188</xdr:rowOff>
    </xdr:from>
    <xdr:to>
      <xdr:col>82</xdr:col>
      <xdr:colOff>107950</xdr:colOff>
      <xdr:row>79</xdr:row>
      <xdr:rowOff>158024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39288"/>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xdr:rowOff>
    </xdr:from>
    <xdr:to>
      <xdr:col>78</xdr:col>
      <xdr:colOff>69850</xdr:colOff>
      <xdr:row>78</xdr:row>
      <xdr:rowOff>166188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82534"/>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xdr:rowOff>
    </xdr:from>
    <xdr:to>
      <xdr:col>73</xdr:col>
      <xdr:colOff>180975</xdr:colOff>
      <xdr:row>79</xdr:row>
      <xdr:rowOff>99242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82534"/>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71482</xdr:rowOff>
    </xdr:from>
    <xdr:to>
      <xdr:col>69</xdr:col>
      <xdr:colOff>92075</xdr:colOff>
      <xdr:row>79</xdr:row>
      <xdr:rowOff>99242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44582"/>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107224</xdr:rowOff>
    </xdr:from>
    <xdr:to>
      <xdr:col>82</xdr:col>
      <xdr:colOff>158750</xdr:colOff>
      <xdr:row>80</xdr:row>
      <xdr:rowOff>37374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79301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115388</xdr:rowOff>
    </xdr:from>
    <xdr:to>
      <xdr:col>78</xdr:col>
      <xdr:colOff>120650</xdr:colOff>
      <xdr:row>79</xdr:row>
      <xdr:rowOff>45538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30315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7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130084</xdr:rowOff>
    </xdr:from>
    <xdr:to>
      <xdr:col>74</xdr:col>
      <xdr:colOff>31750</xdr:colOff>
      <xdr:row>78</xdr:row>
      <xdr:rowOff>60234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45011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48442</xdr:rowOff>
    </xdr:from>
    <xdr:to>
      <xdr:col>69</xdr:col>
      <xdr:colOff>142875</xdr:colOff>
      <xdr:row>79</xdr:row>
      <xdr:rowOff>150042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134819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20682</xdr:rowOff>
    </xdr:from>
    <xdr:to>
      <xdr:col>65</xdr:col>
      <xdr:colOff>53975</xdr:colOff>
      <xdr:row>78</xdr:row>
      <xdr:rowOff>122282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107059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161814</xdr:rowOff>
    </xdr:from>
    <xdr:to>
      <xdr:col>29</xdr:col>
      <xdr:colOff>127000</xdr:colOff>
      <xdr:row>17</xdr:row>
      <xdr:rowOff>168969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24089"/>
          <a:ext cx="647700" cy="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168969</xdr:rowOff>
    </xdr:from>
    <xdr:to>
      <xdr:col>26</xdr:col>
      <xdr:colOff>50800</xdr:colOff>
      <xdr:row>18</xdr:row>
      <xdr:rowOff>1070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1244"/>
          <a:ext cx="698500" cy="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162873</xdr:rowOff>
    </xdr:from>
    <xdr:to>
      <xdr:col>22</xdr:col>
      <xdr:colOff>114300</xdr:colOff>
      <xdr:row>18</xdr:row>
      <xdr:rowOff>1070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25148"/>
          <a:ext cx="698500" cy="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162873</xdr:rowOff>
    </xdr:from>
    <xdr:to>
      <xdr:col>18</xdr:col>
      <xdr:colOff>177800</xdr:colOff>
      <xdr:row>18</xdr:row>
      <xdr:rowOff>2643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25148"/>
          <a:ext cx="698500" cy="1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111014</xdr:rowOff>
    </xdr:from>
    <xdr:to>
      <xdr:col>29</xdr:col>
      <xdr:colOff>177800</xdr:colOff>
      <xdr:row>18</xdr:row>
      <xdr:rowOff>41164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83091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4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118169</xdr:rowOff>
    </xdr:from>
    <xdr:to>
      <xdr:col>26</xdr:col>
      <xdr:colOff>101600</xdr:colOff>
      <xdr:row>18</xdr:row>
      <xdr:rowOff>48319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33096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121720</xdr:rowOff>
    </xdr:from>
    <xdr:to>
      <xdr:col>22</xdr:col>
      <xdr:colOff>165100</xdr:colOff>
      <xdr:row>18</xdr:row>
      <xdr:rowOff>51870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36647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7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112073</xdr:rowOff>
    </xdr:from>
    <xdr:to>
      <xdr:col>19</xdr:col>
      <xdr:colOff>38100</xdr:colOff>
      <xdr:row>18</xdr:row>
      <xdr:rowOff>42223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27000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123293</xdr:rowOff>
    </xdr:from>
    <xdr:to>
      <xdr:col>15</xdr:col>
      <xdr:colOff>101600</xdr:colOff>
      <xdr:row>18</xdr:row>
      <xdr:rowOff>53443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5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38220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164902</xdr:rowOff>
    </xdr:from>
    <xdr:to>
      <xdr:col>29</xdr:col>
      <xdr:colOff>127000</xdr:colOff>
      <xdr:row>35</xdr:row>
      <xdr:rowOff>176135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75252"/>
          <a:ext cx="647700" cy="11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160913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71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164902</xdr:rowOff>
    </xdr:from>
    <xdr:to>
      <xdr:col>26</xdr:col>
      <xdr:colOff>50800</xdr:colOff>
      <xdr:row>35</xdr:row>
      <xdr:rowOff>213626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75252"/>
          <a:ext cx="6985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213626</xdr:rowOff>
    </xdr:from>
    <xdr:to>
      <xdr:col>22</xdr:col>
      <xdr:colOff>114300</xdr:colOff>
      <xdr:row>35</xdr:row>
      <xdr:rowOff>298276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23976"/>
          <a:ext cx="698500" cy="8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270863</xdr:rowOff>
    </xdr:from>
    <xdr:to>
      <xdr:col>18</xdr:col>
      <xdr:colOff>177800</xdr:colOff>
      <xdr:row>35</xdr:row>
      <xdr:rowOff>298276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81213"/>
          <a:ext cx="698500" cy="2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125335</xdr:rowOff>
    </xdr:from>
    <xdr:to>
      <xdr:col>29</xdr:col>
      <xdr:colOff>177800</xdr:colOff>
      <xdr:row>35</xdr:row>
      <xdr:rowOff>226935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313312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114102</xdr:rowOff>
    </xdr:from>
    <xdr:to>
      <xdr:col>26</xdr:col>
      <xdr:colOff>101600</xdr:colOff>
      <xdr:row>35</xdr:row>
      <xdr:rowOff>215702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24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225879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9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162826</xdr:rowOff>
    </xdr:from>
    <xdr:to>
      <xdr:col>22</xdr:col>
      <xdr:colOff>165100</xdr:colOff>
      <xdr:row>35</xdr:row>
      <xdr:rowOff>264426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7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274603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4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247476</xdr:rowOff>
    </xdr:from>
    <xdr:to>
      <xdr:col>19</xdr:col>
      <xdr:colOff>38100</xdr:colOff>
      <xdr:row>36</xdr:row>
      <xdr:rowOff>6176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7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333853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220063</xdr:rowOff>
    </xdr:from>
    <xdr:to>
      <xdr:col>15</xdr:col>
      <xdr:colOff>101600</xdr:colOff>
      <xdr:row>35</xdr:row>
      <xdr:rowOff>321663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3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306440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170.11
3,959,364
3,828,341
127,864
2,167,390
4,174,877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4447</xdr:rowOff>
    </xdr:from>
    <xdr:to>
      <xdr:col>24</xdr:col>
      <xdr:colOff>63500</xdr:colOff>
      <xdr:row>36</xdr:row>
      <xdr:rowOff>31744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76647"/>
          <a:ext cx="838200" cy="2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31744</xdr:rowOff>
    </xdr:from>
    <xdr:to>
      <xdr:col>19</xdr:col>
      <xdr:colOff>177800</xdr:colOff>
      <xdr:row>36</xdr:row>
      <xdr:rowOff>34713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03944"/>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29645</xdr:rowOff>
    </xdr:from>
    <xdr:to>
      <xdr:col>15</xdr:col>
      <xdr:colOff>50800</xdr:colOff>
      <xdr:row>36</xdr:row>
      <xdr:rowOff>34713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01845"/>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29645</xdr:rowOff>
    </xdr:from>
    <xdr:to>
      <xdr:col>10</xdr:col>
      <xdr:colOff>114300</xdr:colOff>
      <xdr:row>36</xdr:row>
      <xdr:rowOff>126181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01845"/>
          <a:ext cx="889000" cy="9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125097</xdr:rowOff>
    </xdr:from>
    <xdr:to>
      <xdr:col>24</xdr:col>
      <xdr:colOff>114300</xdr:colOff>
      <xdr:row>36</xdr:row>
      <xdr:rowOff>55247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2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147974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7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152394</xdr:rowOff>
    </xdr:from>
    <xdr:to>
      <xdr:col>20</xdr:col>
      <xdr:colOff>38100</xdr:colOff>
      <xdr:row>36</xdr:row>
      <xdr:rowOff>82544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99071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2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155363</xdr:rowOff>
    </xdr:from>
    <xdr:to>
      <xdr:col>15</xdr:col>
      <xdr:colOff>101600</xdr:colOff>
      <xdr:row>36</xdr:row>
      <xdr:rowOff>85513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102040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3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150295</xdr:rowOff>
    </xdr:from>
    <xdr:to>
      <xdr:col>10</xdr:col>
      <xdr:colOff>165100</xdr:colOff>
      <xdr:row>36</xdr:row>
      <xdr:rowOff>80445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96972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2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75381</xdr:rowOff>
    </xdr:from>
    <xdr:to>
      <xdr:col>6</xdr:col>
      <xdr:colOff>38100</xdr:colOff>
      <xdr:row>37</xdr:row>
      <xdr:rowOff>5531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168108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4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124244</xdr:rowOff>
    </xdr:from>
    <xdr:to>
      <xdr:col>24</xdr:col>
      <xdr:colOff>63500</xdr:colOff>
      <xdr:row>57</xdr:row>
      <xdr:rowOff>134734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6894"/>
          <a:ext cx="8382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125445</xdr:rowOff>
    </xdr:from>
    <xdr:to>
      <xdr:col>19</xdr:col>
      <xdr:colOff>177800</xdr:colOff>
      <xdr:row>57</xdr:row>
      <xdr:rowOff>134734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98095"/>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51271</xdr:rowOff>
    </xdr:from>
    <xdr:to>
      <xdr:col>15</xdr:col>
      <xdr:colOff>50800</xdr:colOff>
      <xdr:row>57</xdr:row>
      <xdr:rowOff>125445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23921"/>
          <a:ext cx="889000" cy="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51271</xdr:rowOff>
    </xdr:from>
    <xdr:to>
      <xdr:col>10</xdr:col>
      <xdr:colOff>114300</xdr:colOff>
      <xdr:row>57</xdr:row>
      <xdr:rowOff>99671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23921"/>
          <a:ext cx="889000" cy="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73444</xdr:rowOff>
    </xdr:from>
    <xdr:to>
      <xdr:col>24</xdr:col>
      <xdr:colOff>114300</xdr:colOff>
      <xdr:row>58</xdr:row>
      <xdr:rowOff>3594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51871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83934</xdr:rowOff>
    </xdr:from>
    <xdr:to>
      <xdr:col>20</xdr:col>
      <xdr:colOff>38100</xdr:colOff>
      <xdr:row>58</xdr:row>
      <xdr:rowOff>14084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74645</xdr:rowOff>
    </xdr:from>
    <xdr:to>
      <xdr:col>15</xdr:col>
      <xdr:colOff>101600</xdr:colOff>
      <xdr:row>58</xdr:row>
      <xdr:rowOff>4795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21322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2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471</xdr:rowOff>
    </xdr:from>
    <xdr:to>
      <xdr:col>10</xdr:col>
      <xdr:colOff>165100</xdr:colOff>
      <xdr:row>57</xdr:row>
      <xdr:rowOff>102071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118598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48871</xdr:rowOff>
    </xdr:from>
    <xdr:to>
      <xdr:col>6</xdr:col>
      <xdr:colOff>38100</xdr:colOff>
      <xdr:row>57</xdr:row>
      <xdr:rowOff>150471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166998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9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78532</xdr:rowOff>
    </xdr:from>
    <xdr:to>
      <xdr:col>24</xdr:col>
      <xdr:colOff>63500</xdr:colOff>
      <xdr:row>77</xdr:row>
      <xdr:rowOff>92900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80182"/>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78532</xdr:rowOff>
    </xdr:from>
    <xdr:to>
      <xdr:col>19</xdr:col>
      <xdr:colOff>177800</xdr:colOff>
      <xdr:row>77</xdr:row>
      <xdr:rowOff>84241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80182"/>
          <a:ext cx="889000" cy="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40819</xdr:rowOff>
    </xdr:from>
    <xdr:to>
      <xdr:col>15</xdr:col>
      <xdr:colOff>50800</xdr:colOff>
      <xdr:row>77</xdr:row>
      <xdr:rowOff>84241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42469"/>
          <a:ext cx="889000" cy="4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12810</xdr:rowOff>
    </xdr:from>
    <xdr:to>
      <xdr:col>10</xdr:col>
      <xdr:colOff>114300</xdr:colOff>
      <xdr:row>77</xdr:row>
      <xdr:rowOff>40819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14460"/>
          <a:ext cx="889000" cy="2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42100</xdr:rowOff>
    </xdr:from>
    <xdr:to>
      <xdr:col>24</xdr:col>
      <xdr:colOff>114300</xdr:colOff>
      <xdr:row>77</xdr:row>
      <xdr:rowOff>143700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129266</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27732</xdr:rowOff>
    </xdr:from>
    <xdr:to>
      <xdr:col>20</xdr:col>
      <xdr:colOff>38100</xdr:colOff>
      <xdr:row>77</xdr:row>
      <xdr:rowOff>129332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120459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33441</xdr:rowOff>
    </xdr:from>
    <xdr:to>
      <xdr:col>15</xdr:col>
      <xdr:colOff>101600</xdr:colOff>
      <xdr:row>77</xdr:row>
      <xdr:rowOff>135041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3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126168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2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161469</xdr:rowOff>
    </xdr:from>
    <xdr:to>
      <xdr:col>10</xdr:col>
      <xdr:colOff>165100</xdr:colOff>
      <xdr:row>77</xdr:row>
      <xdr:rowOff>91619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108146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9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133460</xdr:rowOff>
    </xdr:from>
    <xdr:to>
      <xdr:col>6</xdr:col>
      <xdr:colOff>38100</xdr:colOff>
      <xdr:row>77</xdr:row>
      <xdr:rowOff>63610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80137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93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34116</xdr:rowOff>
    </xdr:from>
    <xdr:to>
      <xdr:col>24</xdr:col>
      <xdr:colOff>63500</xdr:colOff>
      <xdr:row>97</xdr:row>
      <xdr:rowOff>43221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64766"/>
          <a:ext cx="8382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22285</xdr:rowOff>
    </xdr:from>
    <xdr:to>
      <xdr:col>19</xdr:col>
      <xdr:colOff>177800</xdr:colOff>
      <xdr:row>97</xdr:row>
      <xdr:rowOff>34116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52935"/>
          <a:ext cx="8890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164218</xdr:rowOff>
    </xdr:from>
    <xdr:to>
      <xdr:col>15</xdr:col>
      <xdr:colOff>50800</xdr:colOff>
      <xdr:row>97</xdr:row>
      <xdr:rowOff>22285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23418"/>
          <a:ext cx="889000" cy="2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164218</xdr:rowOff>
    </xdr:from>
    <xdr:to>
      <xdr:col>10</xdr:col>
      <xdr:colOff>114300</xdr:colOff>
      <xdr:row>97</xdr:row>
      <xdr:rowOff>32820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23418"/>
          <a:ext cx="889000" cy="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163871</xdr:rowOff>
    </xdr:from>
    <xdr:to>
      <xdr:col>24</xdr:col>
      <xdr:colOff>114300</xdr:colOff>
      <xdr:row>97</xdr:row>
      <xdr:rowOff>94021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142298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154766</xdr:rowOff>
    </xdr:from>
    <xdr:to>
      <xdr:col>20</xdr:col>
      <xdr:colOff>38100</xdr:colOff>
      <xdr:row>97</xdr:row>
      <xdr:rowOff>84916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76043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0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142935</xdr:rowOff>
    </xdr:from>
    <xdr:to>
      <xdr:col>15</xdr:col>
      <xdr:colOff>101600</xdr:colOff>
      <xdr:row>97</xdr:row>
      <xdr:rowOff>73085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64212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113418</xdr:rowOff>
    </xdr:from>
    <xdr:to>
      <xdr:col>10</xdr:col>
      <xdr:colOff>165100</xdr:colOff>
      <xdr:row>97</xdr:row>
      <xdr:rowOff>43568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34695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153470</xdr:rowOff>
    </xdr:from>
    <xdr:to>
      <xdr:col>6</xdr:col>
      <xdr:colOff>38100</xdr:colOff>
      <xdr:row>97</xdr:row>
      <xdr:rowOff>83620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74747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0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161363</xdr:rowOff>
    </xdr:from>
    <xdr:to>
      <xdr:col>55</xdr:col>
      <xdr:colOff>0</xdr:colOff>
      <xdr:row>37</xdr:row>
      <xdr:rowOff>93128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33563"/>
          <a:ext cx="838200" cy="10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161363</xdr:rowOff>
    </xdr:from>
    <xdr:to>
      <xdr:col>50</xdr:col>
      <xdr:colOff>114300</xdr:colOff>
      <xdr:row>37</xdr:row>
      <xdr:rowOff>61890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33563"/>
          <a:ext cx="8890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61890</xdr:rowOff>
    </xdr:from>
    <xdr:to>
      <xdr:col>45</xdr:col>
      <xdr:colOff>177800</xdr:colOff>
      <xdr:row>37</xdr:row>
      <xdr:rowOff>167367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5540"/>
          <a:ext cx="889000" cy="10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167367</xdr:rowOff>
    </xdr:from>
    <xdr:to>
      <xdr:col>41</xdr:col>
      <xdr:colOff>50800</xdr:colOff>
      <xdr:row>38</xdr:row>
      <xdr:rowOff>19786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1017"/>
          <a:ext cx="889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42328</xdr:rowOff>
    </xdr:from>
    <xdr:to>
      <xdr:col>55</xdr:col>
      <xdr:colOff>50800</xdr:colOff>
      <xdr:row>37</xdr:row>
      <xdr:rowOff>143928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65205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110563</xdr:rowOff>
    </xdr:from>
    <xdr:to>
      <xdr:col>50</xdr:col>
      <xdr:colOff>165100</xdr:colOff>
      <xdr:row>37</xdr:row>
      <xdr:rowOff>40713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8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57240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5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11090</xdr:rowOff>
    </xdr:from>
    <xdr:to>
      <xdr:col>46</xdr:col>
      <xdr:colOff>38100</xdr:colOff>
      <xdr:row>37</xdr:row>
      <xdr:rowOff>112690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129217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2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116567</xdr:rowOff>
    </xdr:from>
    <xdr:to>
      <xdr:col>41</xdr:col>
      <xdr:colOff>101600</xdr:colOff>
      <xdr:row>38</xdr:row>
      <xdr:rowOff>46717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37844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140436</xdr:rowOff>
    </xdr:from>
    <xdr:to>
      <xdr:col>36</xdr:col>
      <xdr:colOff>165100</xdr:colOff>
      <xdr:row>38</xdr:row>
      <xdr:rowOff>70586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61713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7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166375</xdr:rowOff>
    </xdr:from>
    <xdr:to>
      <xdr:col>55</xdr:col>
      <xdr:colOff>0</xdr:colOff>
      <xdr:row>58</xdr:row>
      <xdr:rowOff>117364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39025"/>
          <a:ext cx="838200" cy="1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61605</xdr:rowOff>
    </xdr:from>
    <xdr:to>
      <xdr:col>50</xdr:col>
      <xdr:colOff>114300</xdr:colOff>
      <xdr:row>58</xdr:row>
      <xdr:rowOff>117364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05705"/>
          <a:ext cx="889000" cy="5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7688</xdr:rowOff>
    </xdr:from>
    <xdr:to>
      <xdr:col>45</xdr:col>
      <xdr:colOff>177800</xdr:colOff>
      <xdr:row>58</xdr:row>
      <xdr:rowOff>61605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80338"/>
          <a:ext cx="889000" cy="22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100466</xdr:rowOff>
    </xdr:from>
    <xdr:to>
      <xdr:col>41</xdr:col>
      <xdr:colOff>50800</xdr:colOff>
      <xdr:row>57</xdr:row>
      <xdr:rowOff>7688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01666"/>
          <a:ext cx="889000" cy="7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115575</xdr:rowOff>
    </xdr:from>
    <xdr:to>
      <xdr:col>55</xdr:col>
      <xdr:colOff>50800</xdr:colOff>
      <xdr:row>58</xdr:row>
      <xdr:rowOff>45725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138452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66564</xdr:rowOff>
    </xdr:from>
    <xdr:to>
      <xdr:col>50</xdr:col>
      <xdr:colOff>165100</xdr:colOff>
      <xdr:row>58</xdr:row>
      <xdr:rowOff>168164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159291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10805</xdr:rowOff>
    </xdr:from>
    <xdr:to>
      <xdr:col>46</xdr:col>
      <xdr:colOff>38100</xdr:colOff>
      <xdr:row>58</xdr:row>
      <xdr:rowOff>112405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103532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4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128338</xdr:rowOff>
    </xdr:from>
    <xdr:to>
      <xdr:col>41</xdr:col>
      <xdr:colOff>101600</xdr:colOff>
      <xdr:row>57</xdr:row>
      <xdr:rowOff>58488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75015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0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49666</xdr:rowOff>
    </xdr:from>
    <xdr:to>
      <xdr:col>36</xdr:col>
      <xdr:colOff>165100</xdr:colOff>
      <xdr:row>56</xdr:row>
      <xdr:rowOff>151266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167793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91723</xdr:rowOff>
    </xdr:from>
    <xdr:to>
      <xdr:col>55</xdr:col>
      <xdr:colOff>0</xdr:colOff>
      <xdr:row>79</xdr:row>
      <xdr:rowOff>95853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36273"/>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2859</xdr:rowOff>
    </xdr:from>
    <xdr:to>
      <xdr:col>50</xdr:col>
      <xdr:colOff>114300</xdr:colOff>
      <xdr:row>79</xdr:row>
      <xdr:rowOff>91723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47409"/>
          <a:ext cx="889000" cy="8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2859</xdr:rowOff>
    </xdr:from>
    <xdr:to>
      <xdr:col>45</xdr:col>
      <xdr:colOff>177800</xdr:colOff>
      <xdr:row>79</xdr:row>
      <xdr:rowOff>7057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47409"/>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45053</xdr:rowOff>
    </xdr:from>
    <xdr:to>
      <xdr:col>55</xdr:col>
      <xdr:colOff>50800</xdr:colOff>
      <xdr:row>79</xdr:row>
      <xdr:rowOff>146653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131430</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50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40923</xdr:rowOff>
    </xdr:from>
    <xdr:to>
      <xdr:col>50</xdr:col>
      <xdr:colOff>165100</xdr:colOff>
      <xdr:row>79</xdr:row>
      <xdr:rowOff>142523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133650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7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123509</xdr:rowOff>
    </xdr:from>
    <xdr:to>
      <xdr:col>46</xdr:col>
      <xdr:colOff>38100</xdr:colOff>
      <xdr:row>79</xdr:row>
      <xdr:rowOff>53659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44786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127707</xdr:rowOff>
    </xdr:from>
    <xdr:to>
      <xdr:col>41</xdr:col>
      <xdr:colOff>101600</xdr:colOff>
      <xdr:row>79</xdr:row>
      <xdr:rowOff>57857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48984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22718</xdr:rowOff>
    </xdr:from>
    <xdr:to>
      <xdr:col>55</xdr:col>
      <xdr:colOff>0</xdr:colOff>
      <xdr:row>98</xdr:row>
      <xdr:rowOff>6066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53368"/>
          <a:ext cx="838200" cy="1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135607</xdr:rowOff>
    </xdr:from>
    <xdr:to>
      <xdr:col>50</xdr:col>
      <xdr:colOff>114300</xdr:colOff>
      <xdr:row>98</xdr:row>
      <xdr:rowOff>6066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66257"/>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88052</xdr:rowOff>
    </xdr:from>
    <xdr:to>
      <xdr:col>45</xdr:col>
      <xdr:colOff>177800</xdr:colOff>
      <xdr:row>97</xdr:row>
      <xdr:rowOff>135607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18702"/>
          <a:ext cx="889000" cy="4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143368</xdr:rowOff>
    </xdr:from>
    <xdr:to>
      <xdr:col>55</xdr:col>
      <xdr:colOff>50800</xdr:colOff>
      <xdr:row>97</xdr:row>
      <xdr:rowOff>73518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166245</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126716</xdr:rowOff>
    </xdr:from>
    <xdr:to>
      <xdr:col>50</xdr:col>
      <xdr:colOff>165100</xdr:colOff>
      <xdr:row>98</xdr:row>
      <xdr:rowOff>56866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47993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84807</xdr:rowOff>
    </xdr:from>
    <xdr:to>
      <xdr:col>46</xdr:col>
      <xdr:colOff>38100</xdr:colOff>
      <xdr:row>98</xdr:row>
      <xdr:rowOff>14957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6084</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0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37252</xdr:rowOff>
    </xdr:from>
    <xdr:to>
      <xdr:col>41</xdr:col>
      <xdr:colOff>101600</xdr:colOff>
      <xdr:row>97</xdr:row>
      <xdr:rowOff>138852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155379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4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168957</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84057"/>
          <a:ext cx="889000" cy="4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118157</xdr:rowOff>
    </xdr:from>
    <xdr:to>
      <xdr:col>67</xdr:col>
      <xdr:colOff>101600</xdr:colOff>
      <xdr:row>39</xdr:row>
      <xdr:rowOff>48307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39434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7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130623</xdr:rowOff>
    </xdr:from>
    <xdr:to>
      <xdr:col>85</xdr:col>
      <xdr:colOff>127000</xdr:colOff>
      <xdr:row>78</xdr:row>
      <xdr:rowOff>15229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32273"/>
          <a:ext cx="838200" cy="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130623</xdr:rowOff>
    </xdr:from>
    <xdr:to>
      <xdr:col>81</xdr:col>
      <xdr:colOff>50800</xdr:colOff>
      <xdr:row>78</xdr:row>
      <xdr:rowOff>30811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32273"/>
          <a:ext cx="8890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30811</xdr:rowOff>
    </xdr:from>
    <xdr:to>
      <xdr:col>76</xdr:col>
      <xdr:colOff>114300</xdr:colOff>
      <xdr:row>78</xdr:row>
      <xdr:rowOff>65615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03911"/>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62167</xdr:rowOff>
    </xdr:from>
    <xdr:to>
      <xdr:col>71</xdr:col>
      <xdr:colOff>177800</xdr:colOff>
      <xdr:row>78</xdr:row>
      <xdr:rowOff>65615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092367"/>
          <a:ext cx="889000" cy="3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135879</xdr:rowOff>
    </xdr:from>
    <xdr:to>
      <xdr:col>85</xdr:col>
      <xdr:colOff>177800</xdr:colOff>
      <xdr:row>78</xdr:row>
      <xdr:rowOff>66029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114306</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1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79823</xdr:rowOff>
    </xdr:from>
    <xdr:to>
      <xdr:col>81</xdr:col>
      <xdr:colOff>101600</xdr:colOff>
      <xdr:row>78</xdr:row>
      <xdr:rowOff>9973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1100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7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151461</xdr:rowOff>
    </xdr:from>
    <xdr:to>
      <xdr:col>76</xdr:col>
      <xdr:colOff>165100</xdr:colOff>
      <xdr:row>78</xdr:row>
      <xdr:rowOff>81611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72738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14815</xdr:rowOff>
    </xdr:from>
    <xdr:to>
      <xdr:col>72</xdr:col>
      <xdr:colOff>38100</xdr:colOff>
      <xdr:row>78</xdr:row>
      <xdr:rowOff>116415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107542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11367</xdr:rowOff>
    </xdr:from>
    <xdr:to>
      <xdr:col>67</xdr:col>
      <xdr:colOff>101600</xdr:colOff>
      <xdr:row>76</xdr:row>
      <xdr:rowOff>112967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129494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1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85041</xdr:rowOff>
    </xdr:from>
    <xdr:to>
      <xdr:col>85</xdr:col>
      <xdr:colOff>127000</xdr:colOff>
      <xdr:row>98</xdr:row>
      <xdr:rowOff>106305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87141"/>
          <a:ext cx="838200" cy="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85041</xdr:rowOff>
    </xdr:from>
    <xdr:to>
      <xdr:col>81</xdr:col>
      <xdr:colOff>50800</xdr:colOff>
      <xdr:row>98</xdr:row>
      <xdr:rowOff>86522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87141"/>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86522</xdr:rowOff>
    </xdr:from>
    <xdr:to>
      <xdr:col>76</xdr:col>
      <xdr:colOff>114300</xdr:colOff>
      <xdr:row>98</xdr:row>
      <xdr:rowOff>126519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88622"/>
          <a:ext cx="889000" cy="3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71278</xdr:rowOff>
    </xdr:from>
    <xdr:to>
      <xdr:col>71</xdr:col>
      <xdr:colOff>177800</xdr:colOff>
      <xdr:row>98</xdr:row>
      <xdr:rowOff>126519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73378"/>
          <a:ext cx="889000" cy="5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55505</xdr:rowOff>
    </xdr:from>
    <xdr:to>
      <xdr:col>85</xdr:col>
      <xdr:colOff>177800</xdr:colOff>
      <xdr:row>98</xdr:row>
      <xdr:rowOff>157105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34241</xdr:rowOff>
    </xdr:from>
    <xdr:to>
      <xdr:col>81</xdr:col>
      <xdr:colOff>101600</xdr:colOff>
      <xdr:row>98</xdr:row>
      <xdr:rowOff>135841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126968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35722</xdr:rowOff>
    </xdr:from>
    <xdr:to>
      <xdr:col>76</xdr:col>
      <xdr:colOff>165100</xdr:colOff>
      <xdr:row>98</xdr:row>
      <xdr:rowOff>137322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128449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75719</xdr:rowOff>
    </xdr:from>
    <xdr:to>
      <xdr:col>72</xdr:col>
      <xdr:colOff>38100</xdr:colOff>
      <xdr:row>99</xdr:row>
      <xdr:rowOff>5869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168446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20478</xdr:rowOff>
    </xdr:from>
    <xdr:to>
      <xdr:col>67</xdr:col>
      <xdr:colOff>101600</xdr:colOff>
      <xdr:row>98</xdr:row>
      <xdr:rowOff>122078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2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113205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1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132636</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47736"/>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32121</xdr:rowOff>
    </xdr:from>
    <xdr:to>
      <xdr:col>107</xdr:col>
      <xdr:colOff>50800</xdr:colOff>
      <xdr:row>38</xdr:row>
      <xdr:rowOff>132636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375771"/>
          <a:ext cx="889000" cy="27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32121</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375771"/>
          <a:ext cx="889000" cy="27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125689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6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81836</xdr:rowOff>
    </xdr:from>
    <xdr:to>
      <xdr:col>107</xdr:col>
      <xdr:colOff>101600</xdr:colOff>
      <xdr:row>39</xdr:row>
      <xdr:rowOff>11986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5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3113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68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152771</xdr:rowOff>
    </xdr:from>
    <xdr:to>
      <xdr:col>102</xdr:col>
      <xdr:colOff>165100</xdr:colOff>
      <xdr:row>37</xdr:row>
      <xdr:rowOff>82921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3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99448</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278111" y="61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4826</xdr:rowOff>
    </xdr:from>
    <xdr:to>
      <xdr:col>116</xdr:col>
      <xdr:colOff>63500</xdr:colOff>
      <xdr:row>59</xdr:row>
      <xdr:rowOff>4852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20376"/>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4852</xdr:rowOff>
    </xdr:from>
    <xdr:to>
      <xdr:col>111</xdr:col>
      <xdr:colOff>177800</xdr:colOff>
      <xdr:row>59</xdr:row>
      <xdr:rowOff>5232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2040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5232</xdr:rowOff>
    </xdr:from>
    <xdr:to>
      <xdr:col>107</xdr:col>
      <xdr:colOff>50800</xdr:colOff>
      <xdr:row>59</xdr:row>
      <xdr:rowOff>25070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20782"/>
          <a:ext cx="8890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25070</xdr:rowOff>
    </xdr:from>
    <xdr:to>
      <xdr:col>102</xdr:col>
      <xdr:colOff>114300</xdr:colOff>
      <xdr:row>59</xdr:row>
      <xdr:rowOff>25133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140620"/>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125476</xdr:rowOff>
    </xdr:from>
    <xdr:to>
      <xdr:col>116</xdr:col>
      <xdr:colOff>114300</xdr:colOff>
      <xdr:row>59</xdr:row>
      <xdr:rowOff>55626</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6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40403</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8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125502</xdr:rowOff>
    </xdr:from>
    <xdr:to>
      <xdr:col>112</xdr:col>
      <xdr:colOff>38100</xdr:colOff>
      <xdr:row>59</xdr:row>
      <xdr:rowOff>55652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46779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125882</xdr:rowOff>
    </xdr:from>
    <xdr:to>
      <xdr:col>107</xdr:col>
      <xdr:colOff>101600</xdr:colOff>
      <xdr:row>59</xdr:row>
      <xdr:rowOff>56032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47159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6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145720</xdr:rowOff>
    </xdr:from>
    <xdr:to>
      <xdr:col>102</xdr:col>
      <xdr:colOff>165100</xdr:colOff>
      <xdr:row>59</xdr:row>
      <xdr:rowOff>75870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66997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145783</xdr:rowOff>
    </xdr:from>
    <xdr:to>
      <xdr:col>98</xdr:col>
      <xdr:colOff>38100</xdr:colOff>
      <xdr:row>59</xdr:row>
      <xdr:rowOff>75933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67060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2082</xdr:rowOff>
    </xdr:from>
    <xdr:to>
      <xdr:col>116</xdr:col>
      <xdr:colOff>63500</xdr:colOff>
      <xdr:row>78</xdr:row>
      <xdr:rowOff>20127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375182"/>
          <a:ext cx="838200" cy="1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1093</xdr:rowOff>
    </xdr:from>
    <xdr:to>
      <xdr:col>111</xdr:col>
      <xdr:colOff>177800</xdr:colOff>
      <xdr:row>78</xdr:row>
      <xdr:rowOff>2082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374193"/>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163227</xdr:rowOff>
    </xdr:from>
    <xdr:to>
      <xdr:col>107</xdr:col>
      <xdr:colOff>50800</xdr:colOff>
      <xdr:row>78</xdr:row>
      <xdr:rowOff>1093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364877"/>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146455</xdr:rowOff>
    </xdr:from>
    <xdr:to>
      <xdr:col>102</xdr:col>
      <xdr:colOff>114300</xdr:colOff>
      <xdr:row>77</xdr:row>
      <xdr:rowOff>163227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348105"/>
          <a:ext cx="889000" cy="1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140777</xdr:rowOff>
    </xdr:from>
    <xdr:to>
      <xdr:col>116</xdr:col>
      <xdr:colOff>114300</xdr:colOff>
      <xdr:row>78</xdr:row>
      <xdr:rowOff>70927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3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55704</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2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122732</xdr:rowOff>
    </xdr:from>
    <xdr:to>
      <xdr:col>112</xdr:col>
      <xdr:colOff>38100</xdr:colOff>
      <xdr:row>78</xdr:row>
      <xdr:rowOff>52882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44009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4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121743</xdr:rowOff>
    </xdr:from>
    <xdr:to>
      <xdr:col>107</xdr:col>
      <xdr:colOff>101600</xdr:colOff>
      <xdr:row>78</xdr:row>
      <xdr:rowOff>51893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43020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112427</xdr:rowOff>
    </xdr:from>
    <xdr:to>
      <xdr:col>102</xdr:col>
      <xdr:colOff>165100</xdr:colOff>
      <xdr:row>78</xdr:row>
      <xdr:rowOff>42577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3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33704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4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95655</xdr:rowOff>
    </xdr:from>
    <xdr:to>
      <xdr:col>98</xdr:col>
      <xdr:colOff>38100</xdr:colOff>
      <xdr:row>78</xdr:row>
      <xdr:rowOff>25805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2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16932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3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歳出決算総額における住民１人当たりのコストは１，</a:t>
          </a:r>
          <a:r>
            <a:rPr kumimoji="1" lang="ja-JP" altLang="en-US" sz="800">
              <a:solidFill>
                <a:schemeClr val="dk1"/>
              </a:solidFill>
              <a:effectLst/>
              <a:latin typeface="+mn-lt"/>
              <a:ea typeface="+mn-ea"/>
              <a:cs typeface="+mn-cs"/>
            </a:rPr>
            <a:t>１９４</a:t>
          </a:r>
          <a:r>
            <a:rPr kumimoji="1" lang="ja-JP" altLang="ja-JP" sz="800">
              <a:solidFill>
                <a:schemeClr val="dk1"/>
              </a:solidFill>
              <a:effectLst/>
              <a:latin typeface="+mn-lt"/>
              <a:ea typeface="+mn-ea"/>
              <a:cs typeface="+mn-cs"/>
            </a:rPr>
            <a:t>，４</a:t>
          </a:r>
          <a:r>
            <a:rPr kumimoji="1" lang="ja-JP" altLang="en-US" sz="800">
              <a:solidFill>
                <a:schemeClr val="dk1"/>
              </a:solidFill>
              <a:effectLst/>
              <a:latin typeface="+mn-lt"/>
              <a:ea typeface="+mn-ea"/>
              <a:cs typeface="+mn-cs"/>
            </a:rPr>
            <a:t>９</a:t>
          </a:r>
          <a:r>
            <a:rPr kumimoji="1" lang="ja-JP" altLang="ja-JP" sz="800">
              <a:solidFill>
                <a:schemeClr val="dk1"/>
              </a:solidFill>
              <a:effectLst/>
              <a:latin typeface="+mn-lt"/>
              <a:ea typeface="+mn-ea"/>
              <a:cs typeface="+mn-cs"/>
            </a:rPr>
            <a:t>０円である。</a:t>
          </a:r>
          <a:endParaRPr lang="ja-JP" altLang="ja-JP" sz="1000">
            <a:effectLst/>
          </a:endParaRPr>
        </a:p>
        <a:p>
          <a:r>
            <a:rPr kumimoji="1" lang="ja-JP" altLang="ja-JP" sz="800">
              <a:solidFill>
                <a:schemeClr val="dk1"/>
              </a:solidFill>
              <a:effectLst/>
              <a:latin typeface="+mn-lt"/>
              <a:ea typeface="+mn-ea"/>
              <a:cs typeface="+mn-cs"/>
            </a:rPr>
            <a:t>他の団体と比較して特徴的なものとしては、扶助費、普通建設事業費、公債費、繰出金等が挙げられる。</a:t>
          </a:r>
          <a:endParaRPr lang="ja-JP" altLang="ja-JP" sz="1000">
            <a:effectLst/>
          </a:endParaRPr>
        </a:p>
        <a:p>
          <a:r>
            <a:rPr kumimoji="1" lang="ja-JP" altLang="ja-JP" sz="800">
              <a:solidFill>
                <a:schemeClr val="dk1"/>
              </a:solidFill>
              <a:effectLst/>
              <a:latin typeface="+mn-lt"/>
              <a:ea typeface="+mn-ea"/>
              <a:cs typeface="+mn-cs"/>
            </a:rPr>
            <a:t>扶助費：住民１人当たりのコストは４</a:t>
          </a:r>
          <a:r>
            <a:rPr kumimoji="1" lang="ja-JP" altLang="en-US" sz="800">
              <a:solidFill>
                <a:schemeClr val="dk1"/>
              </a:solidFill>
              <a:effectLst/>
              <a:latin typeface="+mn-lt"/>
              <a:ea typeface="+mn-ea"/>
              <a:cs typeface="+mn-cs"/>
            </a:rPr>
            <a:t>６</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１２９</a:t>
          </a:r>
          <a:r>
            <a:rPr kumimoji="1" lang="ja-JP" altLang="ja-JP" sz="800">
              <a:solidFill>
                <a:schemeClr val="dk1"/>
              </a:solidFill>
              <a:effectLst/>
              <a:latin typeface="+mn-lt"/>
              <a:ea typeface="+mn-ea"/>
              <a:cs typeface="+mn-cs"/>
            </a:rPr>
            <a:t>円であり、少子高齢化</a:t>
          </a:r>
          <a:r>
            <a:rPr kumimoji="1" lang="ja-JP" altLang="en-US" sz="800">
              <a:solidFill>
                <a:schemeClr val="dk1"/>
              </a:solidFill>
              <a:effectLst/>
              <a:latin typeface="+mn-lt"/>
              <a:ea typeface="+mn-ea"/>
              <a:cs typeface="+mn-cs"/>
            </a:rPr>
            <a:t>対策としての</a:t>
          </a:r>
          <a:r>
            <a:rPr kumimoji="1" lang="ja-JP" altLang="ja-JP" sz="800">
              <a:solidFill>
                <a:schemeClr val="dk1"/>
              </a:solidFill>
              <a:effectLst/>
              <a:latin typeface="+mn-lt"/>
              <a:ea typeface="+mn-ea"/>
              <a:cs typeface="+mn-cs"/>
            </a:rPr>
            <a:t>福祉医療扶助費の増等により平成２６年度まで</a:t>
          </a:r>
          <a:r>
            <a:rPr kumimoji="1" lang="ja-JP" altLang="en-US" sz="800">
              <a:solidFill>
                <a:schemeClr val="dk1"/>
              </a:solidFill>
              <a:effectLst/>
              <a:latin typeface="+mn-lt"/>
              <a:ea typeface="+mn-ea"/>
              <a:cs typeface="+mn-cs"/>
            </a:rPr>
            <a:t>は</a:t>
          </a:r>
          <a:r>
            <a:rPr kumimoji="1" lang="ja-JP" altLang="ja-JP" sz="800">
              <a:solidFill>
                <a:schemeClr val="dk1"/>
              </a:solidFill>
              <a:effectLst/>
              <a:latin typeface="+mn-lt"/>
              <a:ea typeface="+mn-ea"/>
              <a:cs typeface="+mn-cs"/>
            </a:rPr>
            <a:t>増加傾向となってい</a:t>
          </a:r>
          <a:r>
            <a:rPr kumimoji="1" lang="ja-JP" altLang="en-US" sz="800">
              <a:solidFill>
                <a:schemeClr val="dk1"/>
              </a:solidFill>
              <a:effectLst/>
              <a:latin typeface="+mn-lt"/>
              <a:ea typeface="+mn-ea"/>
              <a:cs typeface="+mn-cs"/>
            </a:rPr>
            <a:t>た</a:t>
          </a:r>
          <a:r>
            <a:rPr kumimoji="1" lang="ja-JP" altLang="ja-JP" sz="800">
              <a:solidFill>
                <a:schemeClr val="dk1"/>
              </a:solidFill>
              <a:effectLst/>
              <a:latin typeface="+mn-lt"/>
              <a:ea typeface="+mn-ea"/>
              <a:cs typeface="+mn-cs"/>
            </a:rPr>
            <a:t>が、</a:t>
          </a:r>
          <a:r>
            <a:rPr kumimoji="1" lang="ja-JP" altLang="en-US" sz="800">
              <a:solidFill>
                <a:schemeClr val="dk1"/>
              </a:solidFill>
              <a:effectLst/>
              <a:latin typeface="+mn-lt"/>
              <a:ea typeface="+mn-ea"/>
              <a:cs typeface="+mn-cs"/>
            </a:rPr>
            <a:t>以降は</a:t>
          </a:r>
          <a:r>
            <a:rPr kumimoji="1" lang="ja-JP" altLang="ja-JP" sz="800">
              <a:solidFill>
                <a:schemeClr val="dk1"/>
              </a:solidFill>
              <a:effectLst/>
              <a:latin typeface="+mn-lt"/>
              <a:ea typeface="+mn-ea"/>
              <a:cs typeface="+mn-cs"/>
            </a:rPr>
            <a:t>は児童手当の対象児童数の影響で減となっ</a:t>
          </a:r>
          <a:r>
            <a:rPr kumimoji="1" lang="ja-JP" altLang="en-US" sz="800">
              <a:solidFill>
                <a:schemeClr val="dk1"/>
              </a:solidFill>
              <a:effectLst/>
              <a:latin typeface="+mn-lt"/>
              <a:ea typeface="+mn-ea"/>
              <a:cs typeface="+mn-cs"/>
            </a:rPr>
            <a:t>ている。</a:t>
          </a:r>
          <a:endParaRPr lang="ja-JP" altLang="ja-JP" sz="1000">
            <a:effectLst/>
          </a:endParaRPr>
        </a:p>
        <a:p>
          <a:r>
            <a:rPr kumimoji="1" lang="ja-JP" altLang="ja-JP" sz="800">
              <a:solidFill>
                <a:schemeClr val="dk1"/>
              </a:solidFill>
              <a:effectLst/>
              <a:latin typeface="+mn-lt"/>
              <a:ea typeface="+mn-ea"/>
              <a:cs typeface="+mn-cs"/>
            </a:rPr>
            <a:t>普通建設事業費：住民１人当たりのコストは</a:t>
          </a:r>
          <a:r>
            <a:rPr kumimoji="1" lang="ja-JP" altLang="en-US" sz="800">
              <a:solidFill>
                <a:schemeClr val="dk1"/>
              </a:solidFill>
              <a:effectLst/>
              <a:latin typeface="+mn-lt"/>
              <a:ea typeface="+mn-ea"/>
              <a:cs typeface="+mn-cs"/>
            </a:rPr>
            <a:t>３１６</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６５６</a:t>
          </a:r>
          <a:r>
            <a:rPr kumimoji="1" lang="ja-JP" altLang="ja-JP" sz="800">
              <a:solidFill>
                <a:schemeClr val="dk1"/>
              </a:solidFill>
              <a:effectLst/>
              <a:latin typeface="+mn-lt"/>
              <a:ea typeface="+mn-ea"/>
              <a:cs typeface="+mn-cs"/>
            </a:rPr>
            <a:t>円であり、予算規模が小さいため大規模事業の実施年度により増減割合が大きい。橋りょう改修事業等の大規模な普通建設事業が２</a:t>
          </a:r>
          <a:r>
            <a:rPr kumimoji="1" lang="ja-JP" altLang="en-US" sz="800">
              <a:solidFill>
                <a:schemeClr val="dk1"/>
              </a:solidFill>
              <a:effectLst/>
              <a:latin typeface="+mn-lt"/>
              <a:ea typeface="+mn-ea"/>
              <a:cs typeface="+mn-cs"/>
            </a:rPr>
            <a:t>６</a:t>
          </a:r>
          <a:r>
            <a:rPr kumimoji="1" lang="ja-JP" altLang="ja-JP" sz="800">
              <a:solidFill>
                <a:schemeClr val="dk1"/>
              </a:solidFill>
              <a:effectLst/>
              <a:latin typeface="+mn-lt"/>
              <a:ea typeface="+mn-ea"/>
              <a:cs typeface="+mn-cs"/>
            </a:rPr>
            <a:t>年度で終了したことにより前年比で大幅に減となっている。２９年度からは認定こども園建設事業の本体工事が開始</a:t>
          </a:r>
          <a:r>
            <a:rPr kumimoji="1" lang="ja-JP" altLang="en-US" sz="800">
              <a:solidFill>
                <a:schemeClr val="dk1"/>
              </a:solidFill>
              <a:effectLst/>
              <a:latin typeface="+mn-lt"/>
              <a:ea typeface="+mn-ea"/>
              <a:cs typeface="+mn-cs"/>
            </a:rPr>
            <a:t>されたため、</a:t>
          </a:r>
          <a:r>
            <a:rPr kumimoji="1" lang="ja-JP" altLang="ja-JP" sz="800">
              <a:solidFill>
                <a:schemeClr val="dk1"/>
              </a:solidFill>
              <a:effectLst/>
              <a:latin typeface="+mn-lt"/>
              <a:ea typeface="+mn-ea"/>
              <a:cs typeface="+mn-cs"/>
            </a:rPr>
            <a:t>事業費の</a:t>
          </a:r>
          <a:r>
            <a:rPr kumimoji="1" lang="ja-JP" altLang="en-US" sz="800">
              <a:solidFill>
                <a:schemeClr val="dk1"/>
              </a:solidFill>
              <a:effectLst/>
              <a:latin typeface="+mn-lt"/>
              <a:ea typeface="+mn-ea"/>
              <a:cs typeface="+mn-cs"/>
            </a:rPr>
            <a:t>が大幅に増となっている。</a:t>
          </a:r>
          <a:endParaRPr lang="ja-JP" altLang="ja-JP" sz="1000">
            <a:effectLst/>
          </a:endParaRPr>
        </a:p>
        <a:p>
          <a:r>
            <a:rPr kumimoji="1" lang="ja-JP" altLang="ja-JP" sz="800">
              <a:solidFill>
                <a:schemeClr val="dk1"/>
              </a:solidFill>
              <a:effectLst/>
              <a:latin typeface="+mn-lt"/>
              <a:ea typeface="+mn-ea"/>
              <a:cs typeface="+mn-cs"/>
            </a:rPr>
            <a:t>公債費：住民１人当たりのコストは１</a:t>
          </a:r>
          <a:r>
            <a:rPr kumimoji="1" lang="ja-JP" altLang="en-US" sz="800">
              <a:solidFill>
                <a:schemeClr val="dk1"/>
              </a:solidFill>
              <a:effectLst/>
              <a:latin typeface="+mn-lt"/>
              <a:ea typeface="+mn-ea"/>
              <a:cs typeface="+mn-cs"/>
            </a:rPr>
            <a:t>０５</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３３９</a:t>
          </a:r>
          <a:r>
            <a:rPr kumimoji="1" lang="ja-JP" altLang="ja-JP" sz="800">
              <a:solidFill>
                <a:schemeClr val="dk1"/>
              </a:solidFill>
              <a:effectLst/>
              <a:latin typeface="+mn-lt"/>
              <a:ea typeface="+mn-ea"/>
              <a:cs typeface="+mn-cs"/>
            </a:rPr>
            <a:t>円であり、繰上償還の実施等に伴い年度により増減がある。今後も計画的な繰上償還などにより公債費負担の軽減を図ることとする。</a:t>
          </a:r>
          <a:endParaRPr lang="ja-JP" altLang="ja-JP" sz="1000">
            <a:effectLst/>
          </a:endParaRPr>
        </a:p>
        <a:p>
          <a:r>
            <a:rPr kumimoji="1" lang="ja-JP" altLang="ja-JP" sz="800">
              <a:solidFill>
                <a:schemeClr val="dk1"/>
              </a:solidFill>
              <a:effectLst/>
              <a:latin typeface="+mn-lt"/>
              <a:ea typeface="+mn-ea"/>
              <a:cs typeface="+mn-cs"/>
            </a:rPr>
            <a:t>繰出金：住民１人当たりのコストは５</a:t>
          </a:r>
          <a:r>
            <a:rPr kumimoji="1" lang="ja-JP" altLang="en-US" sz="800">
              <a:solidFill>
                <a:schemeClr val="dk1"/>
              </a:solidFill>
              <a:effectLst/>
              <a:latin typeface="+mn-lt"/>
              <a:ea typeface="+mn-ea"/>
              <a:cs typeface="+mn-cs"/>
            </a:rPr>
            <a:t>１</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３８４</a:t>
          </a:r>
          <a:r>
            <a:rPr kumimoji="1" lang="ja-JP" altLang="ja-JP" sz="800">
              <a:solidFill>
                <a:schemeClr val="dk1"/>
              </a:solidFill>
              <a:effectLst/>
              <a:latin typeface="+mn-lt"/>
              <a:ea typeface="+mn-ea"/>
              <a:cs typeface="+mn-cs"/>
            </a:rPr>
            <a:t>円であり、水道事業特別会計などの特別会計への繰出金であるが、類似団体内では最も低いレベルで推移している。いずれの特別会計も赤字はなく健全な運営が維持できている。</a:t>
          </a:r>
          <a:endParaRPr lang="ja-JP" altLang="ja-JP" sz="1000">
            <a:effectLst/>
          </a:endParaRPr>
        </a:p>
        <a:p>
          <a:r>
            <a:rPr kumimoji="1" lang="ja-JP" altLang="ja-JP" sz="800">
              <a:solidFill>
                <a:schemeClr val="dk1"/>
              </a:solidFill>
              <a:effectLst/>
              <a:latin typeface="+mn-lt"/>
              <a:ea typeface="+mn-ea"/>
              <a:cs typeface="+mn-cs"/>
            </a:rPr>
            <a:t>補助費等：住民１人当たりのコストは２</a:t>
          </a:r>
          <a:r>
            <a:rPr kumimoji="1" lang="ja-JP" altLang="en-US" sz="800">
              <a:solidFill>
                <a:schemeClr val="dk1"/>
              </a:solidFill>
              <a:effectLst/>
              <a:latin typeface="+mn-lt"/>
              <a:ea typeface="+mn-ea"/>
              <a:cs typeface="+mn-cs"/>
            </a:rPr>
            <a:t>１３</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５２２</a:t>
          </a:r>
          <a:r>
            <a:rPr kumimoji="1" lang="ja-JP" altLang="ja-JP" sz="800">
              <a:solidFill>
                <a:schemeClr val="dk1"/>
              </a:solidFill>
              <a:effectLst/>
              <a:latin typeface="+mn-lt"/>
              <a:ea typeface="+mn-ea"/>
              <a:cs typeface="+mn-cs"/>
            </a:rPr>
            <a:t>円であり、</a:t>
          </a:r>
          <a:r>
            <a:rPr kumimoji="1" lang="ja-JP" altLang="en-US" sz="800">
              <a:solidFill>
                <a:schemeClr val="dk1"/>
              </a:solidFill>
              <a:effectLst/>
              <a:latin typeface="+mn-lt"/>
              <a:ea typeface="+mn-ea"/>
              <a:cs typeface="+mn-cs"/>
            </a:rPr>
            <a:t>農地耕作条件改善事業の終了に伴い減となっているが、</a:t>
          </a:r>
          <a:r>
            <a:rPr kumimoji="1" lang="ja-JP" altLang="ja-JP" sz="800">
              <a:solidFill>
                <a:schemeClr val="dk1"/>
              </a:solidFill>
              <a:effectLst/>
              <a:latin typeface="+mn-lt"/>
              <a:ea typeface="+mn-ea"/>
              <a:cs typeface="+mn-cs"/>
            </a:rPr>
            <a:t>類似団体内や全国平均、県平均と比較しても高い水準である。</a:t>
          </a:r>
          <a:r>
            <a:rPr kumimoji="1" lang="ja-JP" altLang="en-US" sz="800">
              <a:solidFill>
                <a:schemeClr val="dk1"/>
              </a:solidFill>
              <a:effectLst/>
              <a:latin typeface="+mn-lt"/>
              <a:ea typeface="+mn-ea"/>
              <a:cs typeface="+mn-cs"/>
            </a:rPr>
            <a:t>環境保全型農業直接支援対策事業</a:t>
          </a:r>
          <a:r>
            <a:rPr kumimoji="1" lang="ja-JP" altLang="ja-JP" sz="800">
              <a:solidFill>
                <a:schemeClr val="dk1"/>
              </a:solidFill>
              <a:effectLst/>
              <a:latin typeface="+mn-lt"/>
              <a:ea typeface="+mn-ea"/>
              <a:cs typeface="+mn-cs"/>
            </a:rPr>
            <a:t>等の農林水産業費関連の補助金が多額であることが要因となっている。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今後は、各事業の意義、成果、継続性、生産性を考慮し、経営感覚を強く意識して事務事業の見直しを行い、行政の効率化とコスト削減に取り組む。</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170.11
3,959,364
3,828,341
127,864
2,167,390
4,174,877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167132</xdr:rowOff>
    </xdr:from>
    <xdr:to>
      <xdr:col>24</xdr:col>
      <xdr:colOff>63500</xdr:colOff>
      <xdr:row>37</xdr:row>
      <xdr:rowOff>11437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39332"/>
          <a:ext cx="8382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151606</xdr:rowOff>
    </xdr:from>
    <xdr:to>
      <xdr:col>19</xdr:col>
      <xdr:colOff>177800</xdr:colOff>
      <xdr:row>37</xdr:row>
      <xdr:rowOff>11437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23806"/>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151606</xdr:rowOff>
    </xdr:from>
    <xdr:to>
      <xdr:col>15</xdr:col>
      <xdr:colOff>50800</xdr:colOff>
      <xdr:row>36</xdr:row>
      <xdr:rowOff>168065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2380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168065</xdr:rowOff>
    </xdr:from>
    <xdr:to>
      <xdr:col>10</xdr:col>
      <xdr:colOff>114300</xdr:colOff>
      <xdr:row>37</xdr:row>
      <xdr:rowOff>1759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4026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116332</xdr:rowOff>
    </xdr:from>
    <xdr:to>
      <xdr:col>24</xdr:col>
      <xdr:colOff>114300</xdr:colOff>
      <xdr:row>37</xdr:row>
      <xdr:rowOff>46482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139209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132087</xdr:rowOff>
    </xdr:from>
    <xdr:to>
      <xdr:col>20</xdr:col>
      <xdr:colOff>38100</xdr:colOff>
      <xdr:row>37</xdr:row>
      <xdr:rowOff>62237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78764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100806</xdr:rowOff>
    </xdr:from>
    <xdr:to>
      <xdr:col>15</xdr:col>
      <xdr:colOff>101600</xdr:colOff>
      <xdr:row>37</xdr:row>
      <xdr:rowOff>30956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47483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4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117265</xdr:rowOff>
    </xdr:from>
    <xdr:to>
      <xdr:col>10</xdr:col>
      <xdr:colOff>165100</xdr:colOff>
      <xdr:row>37</xdr:row>
      <xdr:rowOff>47415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63942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122409</xdr:rowOff>
    </xdr:from>
    <xdr:to>
      <xdr:col>6</xdr:col>
      <xdr:colOff>38100</xdr:colOff>
      <xdr:row>37</xdr:row>
      <xdr:rowOff>52559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69086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44815</xdr:rowOff>
    </xdr:from>
    <xdr:to>
      <xdr:col>24</xdr:col>
      <xdr:colOff>63500</xdr:colOff>
      <xdr:row>58</xdr:row>
      <xdr:rowOff>55317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88915"/>
          <a:ext cx="8382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38084</xdr:rowOff>
    </xdr:from>
    <xdr:to>
      <xdr:col>19</xdr:col>
      <xdr:colOff>177800</xdr:colOff>
      <xdr:row>58</xdr:row>
      <xdr:rowOff>44815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8218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38084</xdr:rowOff>
    </xdr:from>
    <xdr:to>
      <xdr:col>15</xdr:col>
      <xdr:colOff>50800</xdr:colOff>
      <xdr:row>58</xdr:row>
      <xdr:rowOff>61255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82184"/>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45438</xdr:rowOff>
    </xdr:from>
    <xdr:to>
      <xdr:col>10</xdr:col>
      <xdr:colOff>114300</xdr:colOff>
      <xdr:row>58</xdr:row>
      <xdr:rowOff>61255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9538"/>
          <a:ext cx="8890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4517</xdr:rowOff>
    </xdr:from>
    <xdr:to>
      <xdr:col>24</xdr:col>
      <xdr:colOff>114300</xdr:colOff>
      <xdr:row>58</xdr:row>
      <xdr:rowOff>106117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165465</xdr:rowOff>
    </xdr:from>
    <xdr:to>
      <xdr:col>20</xdr:col>
      <xdr:colOff>38100</xdr:colOff>
      <xdr:row>58</xdr:row>
      <xdr:rowOff>95615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86742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158734</xdr:rowOff>
    </xdr:from>
    <xdr:to>
      <xdr:col>15</xdr:col>
      <xdr:colOff>101600</xdr:colOff>
      <xdr:row>58</xdr:row>
      <xdr:rowOff>88884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80011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10455</xdr:rowOff>
    </xdr:from>
    <xdr:to>
      <xdr:col>10</xdr:col>
      <xdr:colOff>165100</xdr:colOff>
      <xdr:row>58</xdr:row>
      <xdr:rowOff>112055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103182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166088</xdr:rowOff>
    </xdr:from>
    <xdr:to>
      <xdr:col>6</xdr:col>
      <xdr:colOff>38100</xdr:colOff>
      <xdr:row>58</xdr:row>
      <xdr:rowOff>96238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87365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136344</xdr:rowOff>
    </xdr:from>
    <xdr:to>
      <xdr:col>24</xdr:col>
      <xdr:colOff>63500</xdr:colOff>
      <xdr:row>76</xdr:row>
      <xdr:rowOff>126336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2823644"/>
          <a:ext cx="838200" cy="3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126336</xdr:rowOff>
    </xdr:from>
    <xdr:to>
      <xdr:col>19</xdr:col>
      <xdr:colOff>177800</xdr:colOff>
      <xdr:row>76</xdr:row>
      <xdr:rowOff>132598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156536"/>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97670</xdr:rowOff>
    </xdr:from>
    <xdr:to>
      <xdr:col>15</xdr:col>
      <xdr:colOff>50800</xdr:colOff>
      <xdr:row>76</xdr:row>
      <xdr:rowOff>132598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3127870"/>
          <a:ext cx="889000" cy="3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97670</xdr:rowOff>
    </xdr:from>
    <xdr:to>
      <xdr:col>10</xdr:col>
      <xdr:colOff>114300</xdr:colOff>
      <xdr:row>76</xdr:row>
      <xdr:rowOff>124354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127870"/>
          <a:ext cx="889000" cy="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85544</xdr:rowOff>
    </xdr:from>
    <xdr:to>
      <xdr:col>24</xdr:col>
      <xdr:colOff>114300</xdr:colOff>
      <xdr:row>75</xdr:row>
      <xdr:rowOff>15694</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7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108421</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62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75536</xdr:rowOff>
    </xdr:from>
    <xdr:to>
      <xdr:col>20</xdr:col>
      <xdr:colOff>38100</xdr:colOff>
      <xdr:row>77</xdr:row>
      <xdr:rowOff>5686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1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168263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1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81798</xdr:rowOff>
    </xdr:from>
    <xdr:to>
      <xdr:col>15</xdr:col>
      <xdr:colOff>101600</xdr:colOff>
      <xdr:row>77</xdr:row>
      <xdr:rowOff>11948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1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3075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20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46870</xdr:rowOff>
    </xdr:from>
    <xdr:to>
      <xdr:col>10</xdr:col>
      <xdr:colOff>165100</xdr:colOff>
      <xdr:row>76</xdr:row>
      <xdr:rowOff>148470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139597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73554</xdr:rowOff>
    </xdr:from>
    <xdr:to>
      <xdr:col>6</xdr:col>
      <xdr:colOff>38100</xdr:colOff>
      <xdr:row>77</xdr:row>
      <xdr:rowOff>3704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1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166281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94349</xdr:rowOff>
    </xdr:from>
    <xdr:to>
      <xdr:col>24</xdr:col>
      <xdr:colOff>63500</xdr:colOff>
      <xdr:row>97</xdr:row>
      <xdr:rowOff>105094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24999"/>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89942</xdr:rowOff>
    </xdr:from>
    <xdr:to>
      <xdr:col>19</xdr:col>
      <xdr:colOff>177800</xdr:colOff>
      <xdr:row>97</xdr:row>
      <xdr:rowOff>94349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20592"/>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7547</xdr:rowOff>
    </xdr:from>
    <xdr:to>
      <xdr:col>15</xdr:col>
      <xdr:colOff>50800</xdr:colOff>
      <xdr:row>97</xdr:row>
      <xdr:rowOff>89942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38197"/>
          <a:ext cx="889000" cy="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166115</xdr:rowOff>
    </xdr:from>
    <xdr:to>
      <xdr:col>10</xdr:col>
      <xdr:colOff>114300</xdr:colOff>
      <xdr:row>97</xdr:row>
      <xdr:rowOff>7547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25315"/>
          <a:ext cx="889000"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54294</xdr:rowOff>
    </xdr:from>
    <xdr:to>
      <xdr:col>24</xdr:col>
      <xdr:colOff>114300</xdr:colOff>
      <xdr:row>97</xdr:row>
      <xdr:rowOff>155894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32721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43549</xdr:rowOff>
    </xdr:from>
    <xdr:to>
      <xdr:col>20</xdr:col>
      <xdr:colOff>38100</xdr:colOff>
      <xdr:row>97</xdr:row>
      <xdr:rowOff>145149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136276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39142</xdr:rowOff>
    </xdr:from>
    <xdr:to>
      <xdr:col>15</xdr:col>
      <xdr:colOff>101600</xdr:colOff>
      <xdr:row>97</xdr:row>
      <xdr:rowOff>140742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131869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128197</xdr:rowOff>
    </xdr:from>
    <xdr:to>
      <xdr:col>10</xdr:col>
      <xdr:colOff>165100</xdr:colOff>
      <xdr:row>97</xdr:row>
      <xdr:rowOff>58347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49474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6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115315</xdr:rowOff>
    </xdr:from>
    <xdr:to>
      <xdr:col>6</xdr:col>
      <xdr:colOff>38100</xdr:colOff>
      <xdr:row>97</xdr:row>
      <xdr:rowOff>45465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61992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4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47996</xdr:rowOff>
    </xdr:from>
    <xdr:to>
      <xdr:col>55</xdr:col>
      <xdr:colOff>0</xdr:colOff>
      <xdr:row>58</xdr:row>
      <xdr:rowOff>73396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92096"/>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47996</xdr:rowOff>
    </xdr:from>
    <xdr:to>
      <xdr:col>50</xdr:col>
      <xdr:colOff>114300</xdr:colOff>
      <xdr:row>58</xdr:row>
      <xdr:rowOff>62912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92096"/>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54845</xdr:rowOff>
    </xdr:from>
    <xdr:to>
      <xdr:col>45</xdr:col>
      <xdr:colOff>177800</xdr:colOff>
      <xdr:row>58</xdr:row>
      <xdr:rowOff>62912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27495"/>
          <a:ext cx="889000" cy="17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138505</xdr:rowOff>
    </xdr:from>
    <xdr:to>
      <xdr:col>41</xdr:col>
      <xdr:colOff>50800</xdr:colOff>
      <xdr:row>57</xdr:row>
      <xdr:rowOff>54845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39705"/>
          <a:ext cx="889000" cy="8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22596</xdr:rowOff>
    </xdr:from>
    <xdr:to>
      <xdr:col>55</xdr:col>
      <xdr:colOff>50800</xdr:colOff>
      <xdr:row>58</xdr:row>
      <xdr:rowOff>124196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6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168646</xdr:rowOff>
    </xdr:from>
    <xdr:to>
      <xdr:col>50</xdr:col>
      <xdr:colOff>165100</xdr:colOff>
      <xdr:row>58</xdr:row>
      <xdr:rowOff>98796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12112</xdr:rowOff>
    </xdr:from>
    <xdr:to>
      <xdr:col>46</xdr:col>
      <xdr:colOff>38100</xdr:colOff>
      <xdr:row>58</xdr:row>
      <xdr:rowOff>113712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5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130239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3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4045</xdr:rowOff>
    </xdr:from>
    <xdr:to>
      <xdr:col>41</xdr:col>
      <xdr:colOff>101600</xdr:colOff>
      <xdr:row>57</xdr:row>
      <xdr:rowOff>105645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122172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5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87705</xdr:rowOff>
    </xdr:from>
    <xdr:to>
      <xdr:col>36</xdr:col>
      <xdr:colOff>165100</xdr:colOff>
      <xdr:row>57</xdr:row>
      <xdr:rowOff>17855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6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34382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46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147746</xdr:rowOff>
    </xdr:from>
    <xdr:to>
      <xdr:col>55</xdr:col>
      <xdr:colOff>0</xdr:colOff>
      <xdr:row>78</xdr:row>
      <xdr:rowOff>150675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520846"/>
          <a:ext cx="8382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126068</xdr:rowOff>
    </xdr:from>
    <xdr:to>
      <xdr:col>50</xdr:col>
      <xdr:colOff>114300</xdr:colOff>
      <xdr:row>78</xdr:row>
      <xdr:rowOff>150675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99168"/>
          <a:ext cx="889000" cy="2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126068</xdr:rowOff>
    </xdr:from>
    <xdr:to>
      <xdr:col>45</xdr:col>
      <xdr:colOff>177800</xdr:colOff>
      <xdr:row>78</xdr:row>
      <xdr:rowOff>129918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99168"/>
          <a:ext cx="889000" cy="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123755</xdr:rowOff>
    </xdr:from>
    <xdr:to>
      <xdr:col>41</xdr:col>
      <xdr:colOff>50800</xdr:colOff>
      <xdr:row>78</xdr:row>
      <xdr:rowOff>129918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96855"/>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96946</xdr:rowOff>
    </xdr:from>
    <xdr:to>
      <xdr:col>55</xdr:col>
      <xdr:colOff>50800</xdr:colOff>
      <xdr:row>79</xdr:row>
      <xdr:rowOff>27096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99875</xdr:rowOff>
    </xdr:from>
    <xdr:to>
      <xdr:col>50</xdr:col>
      <xdr:colOff>165100</xdr:colOff>
      <xdr:row>79</xdr:row>
      <xdr:rowOff>30025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7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21152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6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75268</xdr:rowOff>
    </xdr:from>
    <xdr:to>
      <xdr:col>46</xdr:col>
      <xdr:colOff>38100</xdr:colOff>
      <xdr:row>79</xdr:row>
      <xdr:rowOff>5418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167995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79118</xdr:rowOff>
    </xdr:from>
    <xdr:to>
      <xdr:col>41</xdr:col>
      <xdr:colOff>101600</xdr:colOff>
      <xdr:row>79</xdr:row>
      <xdr:rowOff>9268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4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72955</xdr:rowOff>
    </xdr:from>
    <xdr:to>
      <xdr:col>36</xdr:col>
      <xdr:colOff>165100</xdr:colOff>
      <xdr:row>79</xdr:row>
      <xdr:rowOff>3105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19632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99171</xdr:rowOff>
    </xdr:from>
    <xdr:to>
      <xdr:col>55</xdr:col>
      <xdr:colOff>0</xdr:colOff>
      <xdr:row>98</xdr:row>
      <xdr:rowOff>102064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901271"/>
          <a:ext cx="8382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57480</xdr:rowOff>
    </xdr:from>
    <xdr:to>
      <xdr:col>50</xdr:col>
      <xdr:colOff>114300</xdr:colOff>
      <xdr:row>98</xdr:row>
      <xdr:rowOff>99171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59580"/>
          <a:ext cx="889000" cy="4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170610</xdr:rowOff>
    </xdr:from>
    <xdr:to>
      <xdr:col>45</xdr:col>
      <xdr:colOff>177800</xdr:colOff>
      <xdr:row>98</xdr:row>
      <xdr:rowOff>57480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01260"/>
          <a:ext cx="889000" cy="5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170610</xdr:rowOff>
    </xdr:from>
    <xdr:to>
      <xdr:col>41</xdr:col>
      <xdr:colOff>50800</xdr:colOff>
      <xdr:row>98</xdr:row>
      <xdr:rowOff>5114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01260"/>
          <a:ext cx="8890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51264</xdr:rowOff>
    </xdr:from>
    <xdr:to>
      <xdr:col>55</xdr:col>
      <xdr:colOff>50800</xdr:colOff>
      <xdr:row>98</xdr:row>
      <xdr:rowOff>152864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5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137641</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6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48371</xdr:rowOff>
    </xdr:from>
    <xdr:to>
      <xdr:col>50</xdr:col>
      <xdr:colOff>165100</xdr:colOff>
      <xdr:row>98</xdr:row>
      <xdr:rowOff>149971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141098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4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6680</xdr:rowOff>
    </xdr:from>
    <xdr:to>
      <xdr:col>46</xdr:col>
      <xdr:colOff>38100</xdr:colOff>
      <xdr:row>98</xdr:row>
      <xdr:rowOff>108280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99407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0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119810</xdr:rowOff>
    </xdr:from>
    <xdr:to>
      <xdr:col>41</xdr:col>
      <xdr:colOff>101600</xdr:colOff>
      <xdr:row>98</xdr:row>
      <xdr:rowOff>49960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41087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4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125764</xdr:rowOff>
    </xdr:from>
    <xdr:to>
      <xdr:col>36</xdr:col>
      <xdr:colOff>165100</xdr:colOff>
      <xdr:row>98</xdr:row>
      <xdr:rowOff>55914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72441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22946</xdr:rowOff>
    </xdr:from>
    <xdr:to>
      <xdr:col>85</xdr:col>
      <xdr:colOff>127000</xdr:colOff>
      <xdr:row>37</xdr:row>
      <xdr:rowOff>27092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366596"/>
          <a:ext cx="838200" cy="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99916</xdr:rowOff>
    </xdr:from>
    <xdr:to>
      <xdr:col>81</xdr:col>
      <xdr:colOff>50800</xdr:colOff>
      <xdr:row>37</xdr:row>
      <xdr:rowOff>22946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5929216"/>
          <a:ext cx="889000" cy="4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25126</xdr:rowOff>
    </xdr:from>
    <xdr:to>
      <xdr:col>76</xdr:col>
      <xdr:colOff>114300</xdr:colOff>
      <xdr:row>34</xdr:row>
      <xdr:rowOff>99916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5854426"/>
          <a:ext cx="8890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25126</xdr:rowOff>
    </xdr:from>
    <xdr:to>
      <xdr:col>71</xdr:col>
      <xdr:colOff>177800</xdr:colOff>
      <xdr:row>37</xdr:row>
      <xdr:rowOff>55735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5854426"/>
          <a:ext cx="889000" cy="5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147742</xdr:rowOff>
    </xdr:from>
    <xdr:to>
      <xdr:col>85</xdr:col>
      <xdr:colOff>177800</xdr:colOff>
      <xdr:row>37</xdr:row>
      <xdr:rowOff>77892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126169</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29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143596</xdr:rowOff>
    </xdr:from>
    <xdr:to>
      <xdr:col>81</xdr:col>
      <xdr:colOff>101600</xdr:colOff>
      <xdr:row>37</xdr:row>
      <xdr:rowOff>73746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1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64873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0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49116</xdr:rowOff>
    </xdr:from>
    <xdr:to>
      <xdr:col>76</xdr:col>
      <xdr:colOff>165100</xdr:colOff>
      <xdr:row>34</xdr:row>
      <xdr:rowOff>150716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58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167243</xdr:rowOff>
    </xdr:from>
    <xdr:ext cx="59901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292795" y="565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145776</xdr:rowOff>
    </xdr:from>
    <xdr:to>
      <xdr:col>72</xdr:col>
      <xdr:colOff>38100</xdr:colOff>
      <xdr:row>34</xdr:row>
      <xdr:rowOff>75926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580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92453</xdr:rowOff>
    </xdr:from>
    <xdr:ext cx="59901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03795" y="557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4935</xdr:rowOff>
    </xdr:from>
    <xdr:to>
      <xdr:col>67</xdr:col>
      <xdr:colOff>101600</xdr:colOff>
      <xdr:row>37</xdr:row>
      <xdr:rowOff>106535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97662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103048</xdr:rowOff>
    </xdr:from>
    <xdr:to>
      <xdr:col>85</xdr:col>
      <xdr:colOff>127000</xdr:colOff>
      <xdr:row>58</xdr:row>
      <xdr:rowOff>5060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704248"/>
          <a:ext cx="838200" cy="2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5060</xdr:rowOff>
    </xdr:from>
    <xdr:to>
      <xdr:col>81</xdr:col>
      <xdr:colOff>50800</xdr:colOff>
      <xdr:row>58</xdr:row>
      <xdr:rowOff>36748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49160"/>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25074</xdr:rowOff>
    </xdr:from>
    <xdr:to>
      <xdr:col>76</xdr:col>
      <xdr:colOff>114300</xdr:colOff>
      <xdr:row>58</xdr:row>
      <xdr:rowOff>36748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969174"/>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25074</xdr:rowOff>
    </xdr:from>
    <xdr:to>
      <xdr:col>71</xdr:col>
      <xdr:colOff>177800</xdr:colOff>
      <xdr:row>58</xdr:row>
      <xdr:rowOff>33403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969174"/>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52248</xdr:rowOff>
    </xdr:from>
    <xdr:to>
      <xdr:col>85</xdr:col>
      <xdr:colOff>177800</xdr:colOff>
      <xdr:row>56</xdr:row>
      <xdr:rowOff>153848</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6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75125</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50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125710</xdr:rowOff>
    </xdr:from>
    <xdr:to>
      <xdr:col>81</xdr:col>
      <xdr:colOff>101600</xdr:colOff>
      <xdr:row>58</xdr:row>
      <xdr:rowOff>55860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46987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99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157398</xdr:rowOff>
    </xdr:from>
    <xdr:to>
      <xdr:col>76</xdr:col>
      <xdr:colOff>165100</xdr:colOff>
      <xdr:row>58</xdr:row>
      <xdr:rowOff>87548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78675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2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145724</xdr:rowOff>
    </xdr:from>
    <xdr:to>
      <xdr:col>72</xdr:col>
      <xdr:colOff>38100</xdr:colOff>
      <xdr:row>58</xdr:row>
      <xdr:rowOff>75874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67001</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1001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154053</xdr:rowOff>
    </xdr:from>
    <xdr:to>
      <xdr:col>67</xdr:col>
      <xdr:colOff>101600</xdr:colOff>
      <xdr:row>58</xdr:row>
      <xdr:rowOff>84203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75330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168957</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42057"/>
          <a:ext cx="889000" cy="4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118157</xdr:rowOff>
    </xdr:from>
    <xdr:to>
      <xdr:col>67</xdr:col>
      <xdr:colOff>101600</xdr:colOff>
      <xdr:row>79</xdr:row>
      <xdr:rowOff>48307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39434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5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130623</xdr:rowOff>
    </xdr:from>
    <xdr:to>
      <xdr:col>85</xdr:col>
      <xdr:colOff>127000</xdr:colOff>
      <xdr:row>98</xdr:row>
      <xdr:rowOff>15227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761273"/>
          <a:ext cx="838200" cy="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130623</xdr:rowOff>
    </xdr:from>
    <xdr:to>
      <xdr:col>81</xdr:col>
      <xdr:colOff>50800</xdr:colOff>
      <xdr:row>98</xdr:row>
      <xdr:rowOff>30811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61273"/>
          <a:ext cx="8890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30811</xdr:rowOff>
    </xdr:from>
    <xdr:to>
      <xdr:col>76</xdr:col>
      <xdr:colOff>114300</xdr:colOff>
      <xdr:row>98</xdr:row>
      <xdr:rowOff>65615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832911"/>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62167</xdr:rowOff>
    </xdr:from>
    <xdr:to>
      <xdr:col>71</xdr:col>
      <xdr:colOff>177800</xdr:colOff>
      <xdr:row>98</xdr:row>
      <xdr:rowOff>65615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521367"/>
          <a:ext cx="889000" cy="3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135877</xdr:rowOff>
    </xdr:from>
    <xdr:to>
      <xdr:col>85</xdr:col>
      <xdr:colOff>177800</xdr:colOff>
      <xdr:row>98</xdr:row>
      <xdr:rowOff>66027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114304</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4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79823</xdr:rowOff>
    </xdr:from>
    <xdr:to>
      <xdr:col>81</xdr:col>
      <xdr:colOff>101600</xdr:colOff>
      <xdr:row>98</xdr:row>
      <xdr:rowOff>9973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1100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8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151461</xdr:rowOff>
    </xdr:from>
    <xdr:to>
      <xdr:col>76</xdr:col>
      <xdr:colOff>165100</xdr:colOff>
      <xdr:row>98</xdr:row>
      <xdr:rowOff>81611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72738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8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14815</xdr:rowOff>
    </xdr:from>
    <xdr:to>
      <xdr:col>72</xdr:col>
      <xdr:colOff>38100</xdr:colOff>
      <xdr:row>98</xdr:row>
      <xdr:rowOff>116415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8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107542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9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11367</xdr:rowOff>
    </xdr:from>
    <xdr:to>
      <xdr:col>67</xdr:col>
      <xdr:colOff>101600</xdr:colOff>
      <xdr:row>96</xdr:row>
      <xdr:rowOff>112967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4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129494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4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lt"/>
              <a:ea typeface="+mn-ea"/>
              <a:cs typeface="+mn-cs"/>
            </a:rPr>
            <a:t>類似団体と比べてコストに占める割合や前年度からの増減に特徴があるものとしては</a:t>
          </a:r>
          <a:r>
            <a:rPr kumimoji="1" lang="ja-JP" altLang="ja-JP" sz="800">
              <a:solidFill>
                <a:schemeClr val="dk1"/>
              </a:solidFill>
              <a:effectLst/>
              <a:latin typeface="+mn-lt"/>
              <a:ea typeface="+mn-ea"/>
              <a:cs typeface="+mn-cs"/>
            </a:rPr>
            <a:t>、民生費、衛生費、農林水産業費、消防費、教育費、公債費等が挙げられる。</a:t>
          </a:r>
          <a:endParaRPr lang="ja-JP" altLang="ja-JP" sz="1000">
            <a:effectLst/>
          </a:endParaRPr>
        </a:p>
        <a:p>
          <a:r>
            <a:rPr kumimoji="1" lang="ja-JP" altLang="ja-JP" sz="800">
              <a:solidFill>
                <a:schemeClr val="dk1"/>
              </a:solidFill>
              <a:effectLst/>
              <a:latin typeface="+mn-lt"/>
              <a:ea typeface="+mn-ea"/>
              <a:cs typeface="+mn-cs"/>
            </a:rPr>
            <a:t>民生費・衛生費：民生費の住民１人当たりのコストは</a:t>
          </a:r>
          <a:r>
            <a:rPr kumimoji="1" lang="ja-JP" altLang="en-US" sz="800">
              <a:solidFill>
                <a:schemeClr val="dk1"/>
              </a:solidFill>
              <a:effectLst/>
              <a:latin typeface="+mn-lt"/>
              <a:ea typeface="+mn-ea"/>
              <a:cs typeface="+mn-cs"/>
            </a:rPr>
            <a:t>３０１，４６８</a:t>
          </a:r>
          <a:r>
            <a:rPr kumimoji="1" lang="ja-JP" altLang="ja-JP" sz="800">
              <a:solidFill>
                <a:schemeClr val="dk1"/>
              </a:solidFill>
              <a:effectLst/>
              <a:latin typeface="+mn-lt"/>
              <a:ea typeface="+mn-ea"/>
              <a:cs typeface="+mn-cs"/>
            </a:rPr>
            <a:t>円であり、</a:t>
          </a:r>
          <a:r>
            <a:rPr kumimoji="1" lang="ja-JP" altLang="en-US" sz="800">
              <a:solidFill>
                <a:schemeClr val="dk1"/>
              </a:solidFill>
              <a:effectLst/>
              <a:latin typeface="+mn-lt"/>
              <a:ea typeface="+mn-ea"/>
              <a:cs typeface="+mn-cs"/>
            </a:rPr>
            <a:t>認定こども園等建設事業により前年比で大幅に増となっている。</a:t>
          </a:r>
          <a:r>
            <a:rPr kumimoji="1" lang="ja-JP" altLang="ja-JP" sz="800">
              <a:solidFill>
                <a:schemeClr val="dk1"/>
              </a:solidFill>
              <a:effectLst/>
              <a:latin typeface="+mn-lt"/>
              <a:ea typeface="+mn-ea"/>
              <a:cs typeface="+mn-cs"/>
            </a:rPr>
            <a:t>衛生費の１人当たりのコストは７</a:t>
          </a:r>
          <a:r>
            <a:rPr kumimoji="1" lang="ja-JP" altLang="en-US" sz="800">
              <a:solidFill>
                <a:schemeClr val="dk1"/>
              </a:solidFill>
              <a:effectLst/>
              <a:latin typeface="+mn-lt"/>
              <a:ea typeface="+mn-ea"/>
              <a:cs typeface="+mn-cs"/>
            </a:rPr>
            <a:t>４</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０８３</a:t>
          </a:r>
          <a:r>
            <a:rPr kumimoji="1" lang="ja-JP" altLang="ja-JP" sz="800">
              <a:solidFill>
                <a:schemeClr val="dk1"/>
              </a:solidFill>
              <a:effectLst/>
              <a:latin typeface="+mn-lt"/>
              <a:ea typeface="+mn-ea"/>
              <a:cs typeface="+mn-cs"/>
            </a:rPr>
            <a:t>円である。高齢化率が低いこともあり、他の団体と比べ福祉関係の扶助費や保健関係の給付費等が低い水準で推移している。</a:t>
          </a:r>
          <a:endParaRPr lang="ja-JP" altLang="ja-JP" sz="1000">
            <a:effectLst/>
          </a:endParaRPr>
        </a:p>
        <a:p>
          <a:r>
            <a:rPr kumimoji="1" lang="ja-JP" altLang="ja-JP" sz="800">
              <a:solidFill>
                <a:schemeClr val="dk1"/>
              </a:solidFill>
              <a:effectLst/>
              <a:latin typeface="+mn-lt"/>
              <a:ea typeface="+mn-ea"/>
              <a:cs typeface="+mn-cs"/>
            </a:rPr>
            <a:t>農林水産業費：住民１人当たりのコストは</a:t>
          </a:r>
          <a:r>
            <a:rPr kumimoji="1" lang="ja-JP" altLang="en-US" sz="800">
              <a:solidFill>
                <a:schemeClr val="dk1"/>
              </a:solidFill>
              <a:effectLst/>
              <a:latin typeface="+mn-lt"/>
              <a:ea typeface="+mn-ea"/>
              <a:cs typeface="+mn-cs"/>
            </a:rPr>
            <a:t>１４５</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０２１</a:t>
          </a:r>
          <a:r>
            <a:rPr kumimoji="1" lang="ja-JP" altLang="ja-JP" sz="800">
              <a:solidFill>
                <a:schemeClr val="dk1"/>
              </a:solidFill>
              <a:effectLst/>
              <a:latin typeface="+mn-lt"/>
              <a:ea typeface="+mn-ea"/>
              <a:cs typeface="+mn-cs"/>
            </a:rPr>
            <a:t>円であり、農地耕作条件改善事業</a:t>
          </a:r>
          <a:r>
            <a:rPr kumimoji="1" lang="ja-JP" altLang="en-US" sz="800">
              <a:solidFill>
                <a:schemeClr val="dk1"/>
              </a:solidFill>
              <a:effectLst/>
              <a:latin typeface="+mn-lt"/>
              <a:ea typeface="+mn-ea"/>
              <a:cs typeface="+mn-cs"/>
            </a:rPr>
            <a:t>の終了に伴い前年度より減となっている。農業分野は基幹産業であることから補助費が多額となっていることに加え、国庫補助による暗渠改修事業等を活用している年度は高い水準となっている。</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土木費：住民１人当たりのコストは４</a:t>
          </a:r>
          <a:r>
            <a:rPr kumimoji="1" lang="ja-JP" altLang="en-US" sz="800">
              <a:solidFill>
                <a:schemeClr val="dk1"/>
              </a:solidFill>
              <a:effectLst/>
              <a:latin typeface="+mn-lt"/>
              <a:ea typeface="+mn-ea"/>
              <a:cs typeface="+mn-cs"/>
            </a:rPr>
            <a:t>１</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１５９</a:t>
          </a:r>
          <a:r>
            <a:rPr kumimoji="1" lang="ja-JP" altLang="ja-JP" sz="800">
              <a:solidFill>
                <a:schemeClr val="dk1"/>
              </a:solidFill>
              <a:effectLst/>
              <a:latin typeface="+mn-lt"/>
              <a:ea typeface="+mn-ea"/>
              <a:cs typeface="+mn-cs"/>
            </a:rPr>
            <a:t>円であり、平成２９年度はほぼ前年並みとなっている。社会資本整備事業等を活用した大規模な普通建設事業を行った年度は高い水準となっている。</a:t>
          </a:r>
          <a:endParaRPr lang="ja-JP" altLang="ja-JP" sz="1000">
            <a:effectLst/>
          </a:endParaRPr>
        </a:p>
        <a:p>
          <a:r>
            <a:rPr kumimoji="1" lang="ja-JP" altLang="ja-JP" sz="800">
              <a:solidFill>
                <a:schemeClr val="dk1"/>
              </a:solidFill>
              <a:effectLst/>
              <a:latin typeface="+mn-lt"/>
              <a:ea typeface="+mn-ea"/>
              <a:cs typeface="+mn-cs"/>
            </a:rPr>
            <a:t>消防費：</a:t>
          </a:r>
          <a:r>
            <a:rPr kumimoji="1" lang="ja-JP" altLang="en-US" sz="800">
              <a:solidFill>
                <a:schemeClr val="dk1"/>
              </a:solidFill>
              <a:effectLst/>
              <a:latin typeface="+mn-lt"/>
              <a:ea typeface="+mn-ea"/>
              <a:cs typeface="+mn-cs"/>
            </a:rPr>
            <a:t>平成２９年度は１人当たりのコストが４７，２７８円となっており、事業終了に伴い平年並みの水準で推移している。</a:t>
          </a:r>
          <a:r>
            <a:rPr kumimoji="1" lang="ja-JP" altLang="ja-JP" sz="800">
              <a:solidFill>
                <a:schemeClr val="dk1"/>
              </a:solidFill>
              <a:effectLst/>
              <a:latin typeface="+mn-lt"/>
              <a:ea typeface="+mn-ea"/>
              <a:cs typeface="+mn-cs"/>
            </a:rPr>
            <a:t>平成２６、２７年度で類似団体値の２倍ほどとなっているが、防災行政無線の更新事業を実施したためである。主なものは一部事務組合への負担金である。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教育費：平成２</a:t>
          </a:r>
          <a:r>
            <a:rPr kumimoji="1" lang="ja-JP" altLang="en-US" sz="800">
              <a:solidFill>
                <a:schemeClr val="dk1"/>
              </a:solidFill>
              <a:effectLst/>
              <a:latin typeface="+mn-lt"/>
              <a:ea typeface="+mn-ea"/>
              <a:cs typeface="+mn-cs"/>
            </a:rPr>
            <a:t>９</a:t>
          </a:r>
          <a:r>
            <a:rPr kumimoji="1" lang="ja-JP" altLang="ja-JP" sz="800">
              <a:solidFill>
                <a:schemeClr val="dk1"/>
              </a:solidFill>
              <a:effectLst/>
              <a:latin typeface="+mn-lt"/>
              <a:ea typeface="+mn-ea"/>
              <a:cs typeface="+mn-cs"/>
            </a:rPr>
            <a:t>年度は１人当たりのコストは</a:t>
          </a:r>
          <a:r>
            <a:rPr kumimoji="1" lang="ja-JP" altLang="en-US" sz="800">
              <a:solidFill>
                <a:schemeClr val="dk1"/>
              </a:solidFill>
              <a:effectLst/>
              <a:latin typeface="+mn-lt"/>
              <a:ea typeface="+mn-ea"/>
              <a:cs typeface="+mn-cs"/>
            </a:rPr>
            <a:t>２３９</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２４０</a:t>
          </a:r>
          <a:r>
            <a:rPr kumimoji="1" lang="ja-JP" altLang="ja-JP" sz="800">
              <a:solidFill>
                <a:schemeClr val="dk1"/>
              </a:solidFill>
              <a:effectLst/>
              <a:latin typeface="+mn-lt"/>
              <a:ea typeface="+mn-ea"/>
              <a:cs typeface="+mn-cs"/>
            </a:rPr>
            <a:t>円となっており、認定こども園等建設事業の実施に伴い例年</a:t>
          </a:r>
          <a:r>
            <a:rPr kumimoji="1" lang="ja-JP" altLang="en-US" sz="800">
              <a:solidFill>
                <a:schemeClr val="dk1"/>
              </a:solidFill>
              <a:effectLst/>
              <a:latin typeface="+mn-lt"/>
              <a:ea typeface="+mn-ea"/>
              <a:cs typeface="+mn-cs"/>
            </a:rPr>
            <a:t>の倍の水準となっている。平成３０年度以降は例年並みの水準となる見込みである。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公債費：</a:t>
          </a:r>
          <a:r>
            <a:rPr kumimoji="1" lang="ja-JP" altLang="en-US" sz="800">
              <a:solidFill>
                <a:schemeClr val="dk1"/>
              </a:solidFill>
              <a:effectLst/>
              <a:latin typeface="+mn-lt"/>
              <a:ea typeface="+mn-ea"/>
              <a:cs typeface="+mn-cs"/>
            </a:rPr>
            <a:t>平成２９年度の住民１人当たりのコストは１０５，３４０円で繰上償還未実施により前年度より減となっている。</a:t>
          </a:r>
          <a:r>
            <a:rPr kumimoji="1" lang="ja-JP" altLang="ja-JP" sz="800">
              <a:solidFill>
                <a:schemeClr val="dk1"/>
              </a:solidFill>
              <a:effectLst/>
              <a:latin typeface="+mn-lt"/>
              <a:ea typeface="+mn-ea"/>
              <a:cs typeface="+mn-cs"/>
            </a:rPr>
            <a:t>繰上償還の実施に伴い年度により増減がある。今後も計画的な繰上償還などにより公債費負担の軽減を図ることとする。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今後は、各事業の意義、成果、継続性、生産性を考慮し、経営感覚を強く意識して事務事業の見直しを行い、行政の効率化とコスト削減に取り組む。</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実質収支額は</a:t>
          </a:r>
          <a:r>
            <a:rPr kumimoji="1" lang="ja-JP" altLang="en-US" sz="1000">
              <a:solidFill>
                <a:schemeClr val="dk1"/>
              </a:solidFill>
              <a:effectLst/>
              <a:latin typeface="+mn-lt"/>
              <a:ea typeface="+mn-ea"/>
              <a:cs typeface="+mn-cs"/>
            </a:rPr>
            <a:t>前年度比で１．０７ポイントの減となっている。年度ごとに数値の増減はあるが、黒字で推移している。</a:t>
          </a:r>
          <a:r>
            <a:rPr kumimoji="1" lang="ja-JP" altLang="ja-JP" sz="1000">
              <a:solidFill>
                <a:schemeClr val="dk1"/>
              </a:solidFill>
              <a:effectLst/>
              <a:latin typeface="+mn-lt"/>
              <a:ea typeface="+mn-ea"/>
              <a:cs typeface="+mn-cs"/>
            </a:rPr>
            <a:t>実質単年度収支は平成２</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は繰上償還を行わなかった</a:t>
          </a:r>
          <a:r>
            <a:rPr kumimoji="1" lang="ja-JP" altLang="ja-JP" sz="1000">
              <a:solidFill>
                <a:schemeClr val="dk1"/>
              </a:solidFill>
              <a:effectLst/>
              <a:latin typeface="+mn-lt"/>
              <a:ea typeface="+mn-ea"/>
              <a:cs typeface="+mn-cs"/>
            </a:rPr>
            <a:t>ため、前年度比で</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５３</a:t>
          </a:r>
          <a:r>
            <a:rPr kumimoji="1" lang="ja-JP" altLang="ja-JP" sz="1000">
              <a:solidFill>
                <a:schemeClr val="dk1"/>
              </a:solidFill>
              <a:effectLst/>
              <a:latin typeface="+mn-lt"/>
              <a:ea typeface="+mn-ea"/>
              <a:cs typeface="+mn-cs"/>
            </a:rPr>
            <a:t>ポイントの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となっている。財政調整基金残高は前年度比で微増であるが、これは</a:t>
          </a:r>
          <a:r>
            <a:rPr kumimoji="1" lang="ja-JP" altLang="en-US" sz="1000">
              <a:solidFill>
                <a:schemeClr val="dk1"/>
              </a:solidFill>
              <a:effectLst/>
              <a:latin typeface="+mn-lt"/>
              <a:ea typeface="+mn-ea"/>
              <a:cs typeface="+mn-cs"/>
            </a:rPr>
            <a:t>積立が財源確保のための取崩を上回ったことが</a:t>
          </a:r>
          <a:r>
            <a:rPr kumimoji="1" lang="ja-JP" altLang="ja-JP" sz="1000">
              <a:solidFill>
                <a:schemeClr val="dk1"/>
              </a:solidFill>
              <a:effectLst/>
              <a:latin typeface="+mn-lt"/>
              <a:ea typeface="+mn-ea"/>
              <a:cs typeface="+mn-cs"/>
            </a:rPr>
            <a:t>要因である。</a:t>
          </a:r>
          <a:endParaRPr lang="ja-JP" altLang="ja-JP" sz="1100">
            <a:effectLst/>
          </a:endParaRPr>
        </a:p>
        <a:p>
          <a:r>
            <a:rPr kumimoji="1" lang="ja-JP" altLang="ja-JP" sz="1000">
              <a:solidFill>
                <a:schemeClr val="dk1"/>
              </a:solidFill>
              <a:effectLst/>
              <a:latin typeface="+mn-lt"/>
              <a:ea typeface="+mn-ea"/>
              <a:cs typeface="+mn-cs"/>
            </a:rPr>
            <a:t>　今後は計画的に積立てを行い、</a:t>
          </a:r>
          <a:r>
            <a:rPr kumimoji="1" lang="ja-JP" altLang="en-US" sz="1000">
              <a:solidFill>
                <a:schemeClr val="dk1"/>
              </a:solidFill>
              <a:effectLst/>
              <a:latin typeface="+mn-lt"/>
              <a:ea typeface="+mn-ea"/>
              <a:cs typeface="+mn-cs"/>
            </a:rPr>
            <a:t>将来的な歳入減少、歳出増加に備えて</a:t>
          </a:r>
          <a:r>
            <a:rPr kumimoji="1" lang="ja-JP" altLang="ja-JP" sz="1000">
              <a:solidFill>
                <a:schemeClr val="dk1"/>
              </a:solidFill>
              <a:effectLst/>
              <a:latin typeface="+mn-lt"/>
              <a:ea typeface="+mn-ea"/>
              <a:cs typeface="+mn-cs"/>
            </a:rPr>
            <a:t>財政調整基金残高の確保を図る。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一般会計で前年度と比較して黒字額の標準財政規模比が</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の減となっている。普通交付税が前年度と比べて減となっていることが主な理由である。</a:t>
          </a:r>
          <a:endParaRPr lang="ja-JP" altLang="ja-JP" sz="1400">
            <a:effectLst/>
          </a:endParaRPr>
        </a:p>
        <a:p>
          <a:r>
            <a:rPr kumimoji="1" lang="ja-JP" altLang="ja-JP" sz="1100">
              <a:solidFill>
                <a:schemeClr val="dk1"/>
              </a:solidFill>
              <a:effectLst/>
              <a:latin typeface="+mn-lt"/>
              <a:ea typeface="+mn-ea"/>
              <a:cs typeface="+mn-cs"/>
            </a:rPr>
            <a:t>　前年度と比較して標準財政規模比</a:t>
          </a:r>
          <a:r>
            <a:rPr kumimoji="1" lang="ja-JP" altLang="en-US" sz="1100">
              <a:solidFill>
                <a:schemeClr val="dk1"/>
              </a:solidFill>
              <a:effectLst/>
              <a:latin typeface="+mn-lt"/>
              <a:ea typeface="+mn-ea"/>
              <a:cs typeface="+mn-cs"/>
            </a:rPr>
            <a:t>の黒字額</a:t>
          </a:r>
          <a:r>
            <a:rPr kumimoji="1" lang="ja-JP" altLang="ja-JP" sz="1100">
              <a:solidFill>
                <a:schemeClr val="dk1"/>
              </a:solidFill>
              <a:effectLst/>
              <a:latin typeface="+mn-lt"/>
              <a:ea typeface="+mn-ea"/>
              <a:cs typeface="+mn-cs"/>
            </a:rPr>
            <a:t>が増となった会計は、国民健康保険事業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後期高齢者医療、介護サービス事業、介護保険事業の各会計である。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当初見込みと比較して高額療養費等の対象となる被保険者数が少なかったことによる保険給付費の減、</a:t>
          </a:r>
          <a:r>
            <a:rPr kumimoji="1" lang="ja-JP" altLang="en-US" sz="1100">
              <a:solidFill>
                <a:schemeClr val="dk1"/>
              </a:solidFill>
              <a:effectLst/>
              <a:latin typeface="+mn-lt"/>
              <a:ea typeface="+mn-ea"/>
              <a:cs typeface="+mn-cs"/>
            </a:rPr>
            <a:t>特養施設整備費の減や介護サービス費の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などが</a:t>
          </a:r>
          <a:r>
            <a:rPr kumimoji="1" lang="ja-JP" altLang="ja-JP" sz="1100">
              <a:solidFill>
                <a:schemeClr val="dk1"/>
              </a:solidFill>
              <a:effectLst/>
              <a:latin typeface="+mn-lt"/>
              <a:ea typeface="+mn-ea"/>
              <a:cs typeface="+mn-cs"/>
            </a:rPr>
            <a:t>主な理由である。</a:t>
          </a:r>
          <a:endParaRPr lang="ja-JP" altLang="ja-JP" sz="1400">
            <a:effectLst/>
          </a:endParaRPr>
        </a:p>
        <a:p>
          <a:r>
            <a:rPr kumimoji="1" lang="ja-JP" altLang="ja-JP" sz="1100">
              <a:solidFill>
                <a:schemeClr val="dk1"/>
              </a:solidFill>
              <a:effectLst/>
              <a:latin typeface="+mn-lt"/>
              <a:ea typeface="+mn-ea"/>
              <a:cs typeface="+mn-cs"/>
            </a:rPr>
            <a:t>　前年度と比較して標準財政規模比</a:t>
          </a:r>
          <a:r>
            <a:rPr kumimoji="1" lang="ja-JP" altLang="en-US" sz="1100">
              <a:solidFill>
                <a:schemeClr val="dk1"/>
              </a:solidFill>
              <a:effectLst/>
              <a:latin typeface="+mn-lt"/>
              <a:ea typeface="+mn-ea"/>
              <a:cs typeface="+mn-cs"/>
            </a:rPr>
            <a:t>の黒字額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となった会計は、公共下水道事業、診療所事業、水道事業の各会計である。</a:t>
          </a:r>
          <a:r>
            <a:rPr kumimoji="1" lang="ja-JP" altLang="en-US" sz="1100">
              <a:solidFill>
                <a:schemeClr val="dk1"/>
              </a:solidFill>
              <a:effectLst/>
              <a:latin typeface="+mn-lt"/>
              <a:ea typeface="+mn-ea"/>
              <a:cs typeface="+mn-cs"/>
            </a:rPr>
            <a:t>公共下水道事業特別会計では建設改良費の実績増、診療所特別会計では診療収入の減等により</a:t>
          </a:r>
          <a:r>
            <a:rPr kumimoji="1" lang="ja-JP" altLang="ja-JP" sz="1100">
              <a:solidFill>
                <a:schemeClr val="dk1"/>
              </a:solidFill>
              <a:effectLst/>
              <a:latin typeface="+mn-lt"/>
              <a:ea typeface="+mn-ea"/>
              <a:cs typeface="+mn-cs"/>
            </a:rPr>
            <a:t>黒字額の標準財政規模比は減となったものの、いずれの会計でも赤字はなく、おおむね良好な運営である。</a:t>
          </a:r>
          <a:endParaRPr lang="ja-JP" altLang="ja-JP" sz="1400">
            <a:effectLst/>
          </a:endParaRPr>
        </a:p>
        <a:p>
          <a:r>
            <a:rPr kumimoji="1" lang="ja-JP" altLang="ja-JP" sz="1100">
              <a:solidFill>
                <a:schemeClr val="dk1"/>
              </a:solidFill>
              <a:effectLst/>
              <a:latin typeface="+mn-lt"/>
              <a:ea typeface="+mn-ea"/>
              <a:cs typeface="+mn-cs"/>
            </a:rPr>
            <a:t>　今後も各会計ともに収入の確保、経費の縮減を図り、健全な運営に努める。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election activeCell="BV8" sqref="BV8:CC8"/>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3959364</v>
      </c>
      <c r="BO4" s="372"/>
      <c r="BP4" s="372"/>
      <c r="BQ4" s="372"/>
      <c r="BR4" s="372"/>
      <c r="BS4" s="372"/>
      <c r="BT4" s="372"/>
      <c r="BU4" s="373"/>
      <c r="BV4" s="371">
        <v>3462685</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5.9</v>
      </c>
      <c r="CU4" s="378"/>
      <c r="CV4" s="378"/>
      <c r="CW4" s="378"/>
      <c r="CX4" s="378"/>
      <c r="CY4" s="378"/>
      <c r="CZ4" s="378"/>
      <c r="DA4" s="379"/>
      <c r="DB4" s="377">
        <v>7</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3828341</v>
      </c>
      <c r="BO5" s="409"/>
      <c r="BP5" s="409"/>
      <c r="BQ5" s="409"/>
      <c r="BR5" s="409"/>
      <c r="BS5" s="409"/>
      <c r="BT5" s="409"/>
      <c r="BU5" s="410"/>
      <c r="BV5" s="408">
        <v>3310972</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93.3</v>
      </c>
      <c r="CU5" s="406"/>
      <c r="CV5" s="406"/>
      <c r="CW5" s="406"/>
      <c r="CX5" s="406"/>
      <c r="CY5" s="406"/>
      <c r="CZ5" s="406"/>
      <c r="DA5" s="407"/>
      <c r="DB5" s="405">
        <v>87.3</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131023</v>
      </c>
      <c r="BO6" s="409"/>
      <c r="BP6" s="409"/>
      <c r="BQ6" s="409"/>
      <c r="BR6" s="409"/>
      <c r="BS6" s="409"/>
      <c r="BT6" s="409"/>
      <c r="BU6" s="410"/>
      <c r="BV6" s="408">
        <v>151713</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97.7</v>
      </c>
      <c r="CU6" s="446"/>
      <c r="CV6" s="446"/>
      <c r="CW6" s="446"/>
      <c r="CX6" s="446"/>
      <c r="CY6" s="446"/>
      <c r="CZ6" s="446"/>
      <c r="DA6" s="447"/>
      <c r="DB6" s="445">
        <v>91.5</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3159</v>
      </c>
      <c r="BO7" s="409"/>
      <c r="BP7" s="409"/>
      <c r="BQ7" s="409"/>
      <c r="BR7" s="409"/>
      <c r="BS7" s="409"/>
      <c r="BT7" s="409"/>
      <c r="BU7" s="410"/>
      <c r="BV7" s="408">
        <v>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2167390</v>
      </c>
      <c r="CU7" s="409"/>
      <c r="CV7" s="409"/>
      <c r="CW7" s="409"/>
      <c r="CX7" s="409"/>
      <c r="CY7" s="409"/>
      <c r="CZ7" s="409"/>
      <c r="DA7" s="410"/>
      <c r="DB7" s="408">
        <v>2178202</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127864</v>
      </c>
      <c r="BO8" s="409"/>
      <c r="BP8" s="409"/>
      <c r="BQ8" s="409"/>
      <c r="BR8" s="409"/>
      <c r="BS8" s="409"/>
      <c r="BT8" s="409"/>
      <c r="BU8" s="410"/>
      <c r="BV8" s="408">
        <v>151713</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0.35</v>
      </c>
      <c r="CU8" s="449"/>
      <c r="CV8" s="449"/>
      <c r="CW8" s="449"/>
      <c r="CX8" s="449"/>
      <c r="CY8" s="449"/>
      <c r="CZ8" s="449"/>
      <c r="DA8" s="450"/>
      <c r="DB8" s="448">
        <v>0.35</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3110</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-23848</v>
      </c>
      <c r="BO9" s="409"/>
      <c r="BP9" s="409"/>
      <c r="BQ9" s="409"/>
      <c r="BR9" s="409"/>
      <c r="BS9" s="409"/>
      <c r="BT9" s="409"/>
      <c r="BU9" s="410"/>
      <c r="BV9" s="408">
        <v>-8667</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13.1</v>
      </c>
      <c r="CU9" s="406"/>
      <c r="CV9" s="406"/>
      <c r="CW9" s="406"/>
      <c r="CX9" s="406"/>
      <c r="CY9" s="406"/>
      <c r="CZ9" s="406"/>
      <c r="DA9" s="407"/>
      <c r="DB9" s="405">
        <v>15.8</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3218</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76000</v>
      </c>
      <c r="BO10" s="409"/>
      <c r="BP10" s="409"/>
      <c r="BQ10" s="409"/>
      <c r="BR10" s="409"/>
      <c r="BS10" s="409"/>
      <c r="BT10" s="409"/>
      <c r="BU10" s="410"/>
      <c r="BV10" s="408">
        <v>1000</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102</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108400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3205</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60000</v>
      </c>
      <c r="BO12" s="409"/>
      <c r="BP12" s="409"/>
      <c r="BQ12" s="409"/>
      <c r="BR12" s="409"/>
      <c r="BS12" s="409"/>
      <c r="BT12" s="409"/>
      <c r="BU12" s="410"/>
      <c r="BV12" s="408">
        <v>10000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134</v>
      </c>
      <c r="N13" s="497"/>
      <c r="O13" s="497"/>
      <c r="P13" s="497"/>
      <c r="Q13" s="498"/>
      <c r="R13" s="489">
        <v>3196</v>
      </c>
      <c r="S13" s="490"/>
      <c r="T13" s="490"/>
      <c r="U13" s="490"/>
      <c r="V13" s="491"/>
      <c r="W13" s="424" t="s">
        <v>135</v>
      </c>
      <c r="X13" s="425"/>
      <c r="Y13" s="425"/>
      <c r="Z13" s="425"/>
      <c r="AA13" s="425"/>
      <c r="AB13" s="415"/>
      <c r="AC13" s="459">
        <v>1552</v>
      </c>
      <c r="AD13" s="460"/>
      <c r="AE13" s="460"/>
      <c r="AF13" s="460"/>
      <c r="AG13" s="499"/>
      <c r="AH13" s="459">
        <v>1554</v>
      </c>
      <c r="AI13" s="460"/>
      <c r="AJ13" s="460"/>
      <c r="AK13" s="460"/>
      <c r="AL13" s="461"/>
      <c r="AM13" s="437" t="s">
        <v>136</v>
      </c>
      <c r="AN13" s="438"/>
      <c r="AO13" s="438"/>
      <c r="AP13" s="438"/>
      <c r="AQ13" s="438"/>
      <c r="AR13" s="438"/>
      <c r="AS13" s="438"/>
      <c r="AT13" s="439"/>
      <c r="AU13" s="440" t="s">
        <v>137</v>
      </c>
      <c r="AV13" s="441"/>
      <c r="AW13" s="441"/>
      <c r="AX13" s="441"/>
      <c r="AY13" s="442" t="s">
        <v>138</v>
      </c>
      <c r="AZ13" s="443"/>
      <c r="BA13" s="443"/>
      <c r="BB13" s="443"/>
      <c r="BC13" s="443"/>
      <c r="BD13" s="443"/>
      <c r="BE13" s="443"/>
      <c r="BF13" s="443"/>
      <c r="BG13" s="443"/>
      <c r="BH13" s="443"/>
      <c r="BI13" s="443"/>
      <c r="BJ13" s="443"/>
      <c r="BK13" s="443"/>
      <c r="BL13" s="443"/>
      <c r="BM13" s="444"/>
      <c r="BN13" s="408">
        <v>-7848</v>
      </c>
      <c r="BO13" s="409"/>
      <c r="BP13" s="409"/>
      <c r="BQ13" s="409"/>
      <c r="BR13" s="409"/>
      <c r="BS13" s="409"/>
      <c r="BT13" s="409"/>
      <c r="BU13" s="410"/>
      <c r="BV13" s="408">
        <v>90733</v>
      </c>
      <c r="BW13" s="409"/>
      <c r="BX13" s="409"/>
      <c r="BY13" s="409"/>
      <c r="BZ13" s="409"/>
      <c r="CA13" s="409"/>
      <c r="CB13" s="409"/>
      <c r="CC13" s="410"/>
      <c r="CD13" s="411" t="s">
        <v>139</v>
      </c>
      <c r="CE13" s="412"/>
      <c r="CF13" s="412"/>
      <c r="CG13" s="412"/>
      <c r="CH13" s="412"/>
      <c r="CI13" s="412"/>
      <c r="CJ13" s="412"/>
      <c r="CK13" s="412"/>
      <c r="CL13" s="412"/>
      <c r="CM13" s="412"/>
      <c r="CN13" s="412"/>
      <c r="CO13" s="412"/>
      <c r="CP13" s="412"/>
      <c r="CQ13" s="412"/>
      <c r="CR13" s="412"/>
      <c r="CS13" s="413"/>
      <c r="CT13" s="405">
        <v>8</v>
      </c>
      <c r="CU13" s="406"/>
      <c r="CV13" s="406"/>
      <c r="CW13" s="406"/>
      <c r="CX13" s="406"/>
      <c r="CY13" s="406"/>
      <c r="CZ13" s="406"/>
      <c r="DA13" s="407"/>
      <c r="DB13" s="405">
        <v>6.5</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140</v>
      </c>
      <c r="M14" s="487"/>
      <c r="N14" s="487"/>
      <c r="O14" s="487"/>
      <c r="P14" s="487"/>
      <c r="Q14" s="488"/>
      <c r="R14" s="489">
        <v>3207</v>
      </c>
      <c r="S14" s="490"/>
      <c r="T14" s="490"/>
      <c r="U14" s="490"/>
      <c r="V14" s="491"/>
      <c r="W14" s="398"/>
      <c r="X14" s="399"/>
      <c r="Y14" s="399"/>
      <c r="Z14" s="399"/>
      <c r="AA14" s="399"/>
      <c r="AB14" s="388"/>
      <c r="AC14" s="492">
        <v>77.099999999999994</v>
      </c>
      <c r="AD14" s="493"/>
      <c r="AE14" s="493"/>
      <c r="AF14" s="493"/>
      <c r="AG14" s="494"/>
      <c r="AH14" s="492">
        <v>75.099999999999994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141</v>
      </c>
      <c r="CE14" s="501"/>
      <c r="CF14" s="501"/>
      <c r="CG14" s="501"/>
      <c r="CH14" s="501"/>
      <c r="CI14" s="501"/>
      <c r="CJ14" s="501"/>
      <c r="CK14" s="501"/>
      <c r="CL14" s="501"/>
      <c r="CM14" s="501"/>
      <c r="CN14" s="501"/>
      <c r="CO14" s="501"/>
      <c r="CP14" s="501"/>
      <c r="CQ14" s="501"/>
      <c r="CR14" s="501"/>
      <c r="CS14" s="502"/>
      <c r="CT14" s="503">
        <v>60.8</v>
      </c>
      <c r="CU14" s="504"/>
      <c r="CV14" s="504"/>
      <c r="CW14" s="504"/>
      <c r="CX14" s="504"/>
      <c r="CY14" s="504"/>
      <c r="CZ14" s="504"/>
      <c r="DA14" s="505"/>
      <c r="DB14" s="503">
        <v>45.3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142</v>
      </c>
      <c r="N15" s="497"/>
      <c r="O15" s="497"/>
      <c r="P15" s="497"/>
      <c r="Q15" s="498"/>
      <c r="R15" s="489">
        <v>3202</v>
      </c>
      <c r="S15" s="490"/>
      <c r="T15" s="490"/>
      <c r="U15" s="490"/>
      <c r="V15" s="491"/>
      <c r="W15" s="424" t="s">
        <v>143</v>
      </c>
      <c r="X15" s="425"/>
      <c r="Y15" s="425"/>
      <c r="Z15" s="425"/>
      <c r="AA15" s="425"/>
      <c r="AB15" s="415"/>
      <c r="AC15" s="459">
        <v>31</v>
      </c>
      <c r="AD15" s="460"/>
      <c r="AE15" s="460"/>
      <c r="AF15" s="460"/>
      <c r="AG15" s="499"/>
      <c r="AH15" s="459">
        <v>30</v>
      </c>
      <c r="AI15" s="460"/>
      <c r="AJ15" s="460"/>
      <c r="AK15" s="460"/>
      <c r="AL15" s="461"/>
      <c r="AM15" s="437"/>
      <c r="AN15" s="438"/>
      <c r="AO15" s="438"/>
      <c r="AP15" s="438"/>
      <c r="AQ15" s="438"/>
      <c r="AR15" s="438"/>
      <c r="AS15" s="438"/>
      <c r="AT15" s="439"/>
      <c r="AU15" s="440"/>
      <c r="AV15" s="441"/>
      <c r="AW15" s="441"/>
      <c r="AX15" s="441"/>
      <c r="AY15" s="368" t="s">
        <v>144</v>
      </c>
      <c r="AZ15" s="369"/>
      <c r="BA15" s="369"/>
      <c r="BB15" s="369"/>
      <c r="BC15" s="369"/>
      <c r="BD15" s="369"/>
      <c r="BE15" s="369"/>
      <c r="BF15" s="369"/>
      <c r="BG15" s="369"/>
      <c r="BH15" s="369"/>
      <c r="BI15" s="369"/>
      <c r="BJ15" s="369"/>
      <c r="BK15" s="369"/>
      <c r="BL15" s="369"/>
      <c r="BM15" s="370"/>
      <c r="BN15" s="371">
        <v>671296</v>
      </c>
      <c r="BO15" s="372"/>
      <c r="BP15" s="372"/>
      <c r="BQ15" s="372"/>
      <c r="BR15" s="372"/>
      <c r="BS15" s="372"/>
      <c r="BT15" s="372"/>
      <c r="BU15" s="373"/>
      <c r="BV15" s="371">
        <v>652475</v>
      </c>
      <c r="BW15" s="372"/>
      <c r="BX15" s="372"/>
      <c r="BY15" s="372"/>
      <c r="BZ15" s="372"/>
      <c r="CA15" s="372"/>
      <c r="CB15" s="372"/>
      <c r="CC15" s="373"/>
      <c r="CD15" s="506" t="s">
        <v>145</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146</v>
      </c>
      <c r="M16" s="517"/>
      <c r="N16" s="517"/>
      <c r="O16" s="517"/>
      <c r="P16" s="517"/>
      <c r="Q16" s="518"/>
      <c r="R16" s="509" t="s">
        <v>147</v>
      </c>
      <c r="S16" s="510"/>
      <c r="T16" s="510"/>
      <c r="U16" s="510"/>
      <c r="V16" s="511"/>
      <c r="W16" s="398"/>
      <c r="X16" s="399"/>
      <c r="Y16" s="399"/>
      <c r="Z16" s="399"/>
      <c r="AA16" s="399"/>
      <c r="AB16" s="388"/>
      <c r="AC16" s="492">
        <v>1.5</v>
      </c>
      <c r="AD16" s="493"/>
      <c r="AE16" s="493"/>
      <c r="AF16" s="493"/>
      <c r="AG16" s="494"/>
      <c r="AH16" s="492">
        <v>1.5</v>
      </c>
      <c r="AI16" s="493"/>
      <c r="AJ16" s="493"/>
      <c r="AK16" s="493"/>
      <c r="AL16" s="495"/>
      <c r="AM16" s="437"/>
      <c r="AN16" s="438"/>
      <c r="AO16" s="438"/>
      <c r="AP16" s="438"/>
      <c r="AQ16" s="438"/>
      <c r="AR16" s="438"/>
      <c r="AS16" s="438"/>
      <c r="AT16" s="439"/>
      <c r="AU16" s="440"/>
      <c r="AV16" s="441"/>
      <c r="AW16" s="441"/>
      <c r="AX16" s="441"/>
      <c r="AY16" s="442" t="s">
        <v>148</v>
      </c>
      <c r="AZ16" s="443"/>
      <c r="BA16" s="443"/>
      <c r="BB16" s="443"/>
      <c r="BC16" s="443"/>
      <c r="BD16" s="443"/>
      <c r="BE16" s="443"/>
      <c r="BF16" s="443"/>
      <c r="BG16" s="443"/>
      <c r="BH16" s="443"/>
      <c r="BI16" s="443"/>
      <c r="BJ16" s="443"/>
      <c r="BK16" s="443"/>
      <c r="BL16" s="443"/>
      <c r="BM16" s="444"/>
      <c r="BN16" s="408">
        <v>1880811</v>
      </c>
      <c r="BO16" s="409"/>
      <c r="BP16" s="409"/>
      <c r="BQ16" s="409"/>
      <c r="BR16" s="409"/>
      <c r="BS16" s="409"/>
      <c r="BT16" s="409"/>
      <c r="BU16" s="410"/>
      <c r="BV16" s="408">
        <v>1922752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431</v>
      </c>
      <c r="AD17" s="460"/>
      <c r="AE17" s="460"/>
      <c r="AF17" s="460"/>
      <c r="AG17" s="499"/>
      <c r="AH17" s="459">
        <v>484</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860054</v>
      </c>
      <c r="BO17" s="409"/>
      <c r="BP17" s="409"/>
      <c r="BQ17" s="409"/>
      <c r="BR17" s="409"/>
      <c r="BS17" s="409"/>
      <c r="BT17" s="409"/>
      <c r="BU17" s="410"/>
      <c r="BV17" s="408">
        <v>805767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153</v>
      </c>
      <c r="C18" s="451"/>
      <c r="D18" s="451"/>
      <c r="E18" s="520"/>
      <c r="F18" s="520"/>
      <c r="G18" s="520"/>
      <c r="H18" s="520"/>
      <c r="I18" s="520"/>
      <c r="J18" s="520"/>
      <c r="K18" s="520"/>
      <c r="L18" s="521">
        <v>170.11</v>
      </c>
      <c r="M18" s="521"/>
      <c r="N18" s="521"/>
      <c r="O18" s="521"/>
      <c r="P18" s="521"/>
      <c r="Q18" s="521"/>
      <c r="R18" s="522"/>
      <c r="S18" s="522"/>
      <c r="T18" s="522"/>
      <c r="U18" s="522"/>
      <c r="V18" s="523"/>
      <c r="W18" s="426"/>
      <c r="X18" s="427"/>
      <c r="Y18" s="427"/>
      <c r="Z18" s="427"/>
      <c r="AA18" s="427"/>
      <c r="AB18" s="418"/>
      <c r="AC18" s="524">
        <v>21.4</v>
      </c>
      <c r="AD18" s="525"/>
      <c r="AE18" s="525"/>
      <c r="AF18" s="525"/>
      <c r="AG18" s="526"/>
      <c r="AH18" s="524">
        <v>23.4</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2082890</v>
      </c>
      <c r="BO18" s="409"/>
      <c r="BP18" s="409"/>
      <c r="BQ18" s="409"/>
      <c r="BR18" s="409"/>
      <c r="BS18" s="409"/>
      <c r="BT18" s="409"/>
      <c r="BU18" s="410"/>
      <c r="BV18" s="408">
        <v>2002797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155</v>
      </c>
      <c r="C19" s="451"/>
      <c r="D19" s="451"/>
      <c r="E19" s="520"/>
      <c r="F19" s="520"/>
      <c r="G19" s="520"/>
      <c r="H19" s="520"/>
      <c r="I19" s="520"/>
      <c r="J19" s="520"/>
      <c r="K19" s="520"/>
      <c r="L19" s="528">
        <v>18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2583098</v>
      </c>
      <c r="BO19" s="409"/>
      <c r="BP19" s="409"/>
      <c r="BQ19" s="409"/>
      <c r="BR19" s="409"/>
      <c r="BS19" s="409"/>
      <c r="BT19" s="409"/>
      <c r="BU19" s="410"/>
      <c r="BV19" s="408">
        <v>2737367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157</v>
      </c>
      <c r="C20" s="451"/>
      <c r="D20" s="451"/>
      <c r="E20" s="520"/>
      <c r="F20" s="520"/>
      <c r="G20" s="520"/>
      <c r="H20" s="520"/>
      <c r="I20" s="520"/>
      <c r="J20" s="520"/>
      <c r="K20" s="520"/>
      <c r="L20" s="528">
        <v>796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4174877</v>
      </c>
      <c r="BO23" s="409"/>
      <c r="BP23" s="409"/>
      <c r="BQ23" s="409"/>
      <c r="BR23" s="409"/>
      <c r="BS23" s="409"/>
      <c r="BT23" s="409"/>
      <c r="BU23" s="410"/>
      <c r="BV23" s="408">
        <v>3767087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166</v>
      </c>
      <c r="F24" s="438"/>
      <c r="G24" s="438"/>
      <c r="H24" s="438"/>
      <c r="I24" s="438"/>
      <c r="J24" s="438"/>
      <c r="K24" s="439"/>
      <c r="L24" s="459">
        <v>1</v>
      </c>
      <c r="M24" s="460"/>
      <c r="N24" s="460"/>
      <c r="O24" s="460"/>
      <c r="P24" s="499"/>
      <c r="Q24" s="459">
        <v>6200</v>
      </c>
      <c r="R24" s="460"/>
      <c r="S24" s="460"/>
      <c r="T24" s="460"/>
      <c r="U24" s="460"/>
      <c r="V24" s="499"/>
      <c r="W24" s="558"/>
      <c r="X24" s="546"/>
      <c r="Y24" s="547"/>
      <c r="Z24" s="458" t="s">
        <v>167</v>
      </c>
      <c r="AA24" s="438"/>
      <c r="AB24" s="438"/>
      <c r="AC24" s="438"/>
      <c r="AD24" s="438"/>
      <c r="AE24" s="438"/>
      <c r="AF24" s="438"/>
      <c r="AG24" s="439"/>
      <c r="AH24" s="459">
        <v>53</v>
      </c>
      <c r="AI24" s="460"/>
      <c r="AJ24" s="460"/>
      <c r="AK24" s="460"/>
      <c r="AL24" s="499"/>
      <c r="AM24" s="459">
        <v>152799</v>
      </c>
      <c r="AN24" s="460"/>
      <c r="AO24" s="460"/>
      <c r="AP24" s="460"/>
      <c r="AQ24" s="460"/>
      <c r="AR24" s="499"/>
      <c r="AS24" s="459">
        <v>2883</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2200587</v>
      </c>
      <c r="BO24" s="409"/>
      <c r="BP24" s="409"/>
      <c r="BQ24" s="409"/>
      <c r="BR24" s="409"/>
      <c r="BS24" s="409"/>
      <c r="BT24" s="409"/>
      <c r="BU24" s="410"/>
      <c r="BV24" s="408">
        <v>2283846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169</v>
      </c>
      <c r="F25" s="438"/>
      <c r="G25" s="438"/>
      <c r="H25" s="438"/>
      <c r="I25" s="438"/>
      <c r="J25" s="438"/>
      <c r="K25" s="439"/>
      <c r="L25" s="459">
        <v>1</v>
      </c>
      <c r="M25" s="460"/>
      <c r="N25" s="460"/>
      <c r="O25" s="460"/>
      <c r="P25" s="499"/>
      <c r="Q25" s="459">
        <v>5870</v>
      </c>
      <c r="R25" s="460"/>
      <c r="S25" s="460"/>
      <c r="T25" s="460"/>
      <c r="U25" s="460"/>
      <c r="V25" s="499"/>
      <c r="W25" s="558"/>
      <c r="X25" s="546"/>
      <c r="Y25" s="547"/>
      <c r="Z25" s="458" t="s">
        <v>170</v>
      </c>
      <c r="AA25" s="438"/>
      <c r="AB25" s="438"/>
      <c r="AC25" s="438"/>
      <c r="AD25" s="438"/>
      <c r="AE25" s="438"/>
      <c r="AF25" s="438"/>
      <c r="AG25" s="439"/>
      <c r="AH25" s="459" t="s">
        <v>132</v>
      </c>
      <c r="AI25" s="460"/>
      <c r="AJ25" s="460"/>
      <c r="AK25" s="460"/>
      <c r="AL25" s="499"/>
      <c r="AM25" s="459" t="s">
        <v>132</v>
      </c>
      <c r="AN25" s="460"/>
      <c r="AO25" s="460"/>
      <c r="AP25" s="460"/>
      <c r="AQ25" s="460"/>
      <c r="AR25" s="499"/>
      <c r="AS25" s="459" t="s">
        <v>132</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701282</v>
      </c>
      <c r="BO25" s="372"/>
      <c r="BP25" s="372"/>
      <c r="BQ25" s="372"/>
      <c r="BR25" s="372"/>
      <c r="BS25" s="372"/>
      <c r="BT25" s="372"/>
      <c r="BU25" s="373"/>
      <c r="BV25" s="371">
        <v>349683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5290</v>
      </c>
      <c r="R26" s="460"/>
      <c r="S26" s="460"/>
      <c r="T26" s="460"/>
      <c r="U26" s="460"/>
      <c r="V26" s="499"/>
      <c r="W26" s="558"/>
      <c r="X26" s="546"/>
      <c r="Y26" s="547"/>
      <c r="Z26" s="458" t="s">
        <v>173</v>
      </c>
      <c r="AA26" s="568"/>
      <c r="AB26" s="568"/>
      <c r="AC26" s="568"/>
      <c r="AD26" s="568"/>
      <c r="AE26" s="568"/>
      <c r="AF26" s="568"/>
      <c r="AG26" s="569"/>
      <c r="AH26" s="459" t="s">
        <v>123</v>
      </c>
      <c r="AI26" s="460"/>
      <c r="AJ26" s="460"/>
      <c r="AK26" s="460"/>
      <c r="AL26" s="499"/>
      <c r="AM26" s="459" t="s">
        <v>122</v>
      </c>
      <c r="AN26" s="460"/>
      <c r="AO26" s="460"/>
      <c r="AP26" s="460"/>
      <c r="AQ26" s="460"/>
      <c r="AR26" s="499"/>
      <c r="AS26" s="459" t="s">
        <v>132</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3060</v>
      </c>
      <c r="R27" s="460"/>
      <c r="S27" s="460"/>
      <c r="T27" s="460"/>
      <c r="U27" s="460"/>
      <c r="V27" s="499"/>
      <c r="W27" s="558"/>
      <c r="X27" s="546"/>
      <c r="Y27" s="547"/>
      <c r="Z27" s="458" t="s">
        <v>176</v>
      </c>
      <c r="AA27" s="438"/>
      <c r="AB27" s="438"/>
      <c r="AC27" s="438"/>
      <c r="AD27" s="438"/>
      <c r="AE27" s="438"/>
      <c r="AF27" s="438"/>
      <c r="AG27" s="439"/>
      <c r="AH27" s="459">
        <v>4</v>
      </c>
      <c r="AI27" s="460"/>
      <c r="AJ27" s="460"/>
      <c r="AK27" s="460"/>
      <c r="AL27" s="499"/>
      <c r="AM27" s="459">
        <v>10580</v>
      </c>
      <c r="AN27" s="460"/>
      <c r="AO27" s="460"/>
      <c r="AP27" s="460"/>
      <c r="AQ27" s="460"/>
      <c r="AR27" s="499"/>
      <c r="AS27" s="459">
        <v>2645</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t="s">
        <v>123</v>
      </c>
      <c r="BO27" s="582"/>
      <c r="BP27" s="582"/>
      <c r="BQ27" s="582"/>
      <c r="BR27" s="582"/>
      <c r="BS27" s="582"/>
      <c r="BT27" s="582"/>
      <c r="BU27" s="583"/>
      <c r="BV27" s="581" t="s">
        <v>132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2120</v>
      </c>
      <c r="R28" s="460"/>
      <c r="S28" s="460"/>
      <c r="T28" s="460"/>
      <c r="U28" s="460"/>
      <c r="V28" s="499"/>
      <c r="W28" s="558"/>
      <c r="X28" s="546"/>
      <c r="Y28" s="547"/>
      <c r="Z28" s="458" t="s">
        <v>179</v>
      </c>
      <c r="AA28" s="438"/>
      <c r="AB28" s="438"/>
      <c r="AC28" s="438"/>
      <c r="AD28" s="438"/>
      <c r="AE28" s="438"/>
      <c r="AF28" s="438"/>
      <c r="AG28" s="439"/>
      <c r="AH28" s="459" t="s">
        <v>132</v>
      </c>
      <c r="AI28" s="460"/>
      <c r="AJ28" s="460"/>
      <c r="AK28" s="460"/>
      <c r="AL28" s="499"/>
      <c r="AM28" s="459" t="s">
        <v>132</v>
      </c>
      <c r="AN28" s="460"/>
      <c r="AO28" s="460"/>
      <c r="AP28" s="460"/>
      <c r="AQ28" s="460"/>
      <c r="AR28" s="499"/>
      <c r="AS28" s="459" t="s">
        <v>122</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424000</v>
      </c>
      <c r="BO28" s="372"/>
      <c r="BP28" s="372"/>
      <c r="BQ28" s="372"/>
      <c r="BR28" s="372"/>
      <c r="BS28" s="372"/>
      <c r="BT28" s="372"/>
      <c r="BU28" s="373"/>
      <c r="BV28" s="371">
        <v>408000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10</v>
      </c>
      <c r="M29" s="460"/>
      <c r="N29" s="460"/>
      <c r="O29" s="460"/>
      <c r="P29" s="499"/>
      <c r="Q29" s="459">
        <v>1990</v>
      </c>
      <c r="R29" s="460"/>
      <c r="S29" s="460"/>
      <c r="T29" s="460"/>
      <c r="U29" s="460"/>
      <c r="V29" s="499"/>
      <c r="W29" s="559"/>
      <c r="X29" s="560"/>
      <c r="Y29" s="561"/>
      <c r="Z29" s="458" t="s">
        <v>182</v>
      </c>
      <c r="AA29" s="438"/>
      <c r="AB29" s="438"/>
      <c r="AC29" s="438"/>
      <c r="AD29" s="438"/>
      <c r="AE29" s="438"/>
      <c r="AF29" s="438"/>
      <c r="AG29" s="439"/>
      <c r="AH29" s="459">
        <v>57</v>
      </c>
      <c r="AI29" s="460"/>
      <c r="AJ29" s="460"/>
      <c r="AK29" s="460"/>
      <c r="AL29" s="499"/>
      <c r="AM29" s="459">
        <v>163379</v>
      </c>
      <c r="AN29" s="460"/>
      <c r="AO29" s="460"/>
      <c r="AP29" s="460"/>
      <c r="AQ29" s="460"/>
      <c r="AR29" s="499"/>
      <c r="AS29" s="459">
        <v>2866</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201000</v>
      </c>
      <c r="BO29" s="409"/>
      <c r="BP29" s="409"/>
      <c r="BQ29" s="409"/>
      <c r="BR29" s="409"/>
      <c r="BS29" s="409"/>
      <c r="BT29" s="409"/>
      <c r="BU29" s="410"/>
      <c r="BV29" s="408">
        <v>200000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94.8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344453</v>
      </c>
      <c r="BO30" s="582"/>
      <c r="BP30" s="582"/>
      <c r="BQ30" s="582"/>
      <c r="BR30" s="582"/>
      <c r="BS30" s="582"/>
      <c r="BT30" s="582"/>
      <c r="BU30" s="583"/>
      <c r="BV30" s="581">
        <v>404402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192</v>
      </c>
      <c r="X33" s="397"/>
      <c r="Y33" s="397"/>
      <c r="Z33" s="397"/>
      <c r="AA33" s="397"/>
      <c r="AB33" s="397"/>
      <c r="AC33" s="397"/>
      <c r="AD33" s="397"/>
      <c r="AE33" s="397"/>
      <c r="AF33" s="397"/>
      <c r="AG33" s="397"/>
      <c r="AH33" s="397"/>
      <c r="AI33" s="397"/>
      <c r="AJ33" s="397"/>
      <c r="AK33" s="397"/>
      <c r="AL33" s="195"/>
      <c r="AM33" s="432" t="s">
        <v>193</v>
      </c>
      <c r="AN33" s="432"/>
      <c r="AO33" s="397" t="s">
        <v>192</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191</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大潟村国民健康保険事業特別会計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大潟村水道事業特別会計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秋田県市町村総合事務組合（一般会計）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17</v>
      </c>
      <c r="CP34" s="594"/>
      <c r="CQ34" s="595" t="str">
        <f>IF('各会計、関係団体の財政状況及び健全化判断比率'!BS7="","",'各会計、関係団体の財政状況及び健全化判断比率'!BS7)</f>
        <v>ルーラル大潟</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大潟村診療所特別会計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大潟村介護保険事業特別会計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8</v>
      </c>
      <c r="BF35" s="594"/>
      <c r="BG35" s="595" t="str">
        <f>IF('各会計、関係団体の財政状況及び健全化判断比率'!B33="","",'各会計、関係団体の財政状況及び健全化判断比率'!B33)</f>
        <v>大潟村公共下水道事業特別会計</v>
      </c>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秋田県市町村総合事務組合（交通災害共済事業等特別会計）</v>
      </c>
      <c r="BZ35" s="595"/>
      <c r="CA35" s="595"/>
      <c r="CB35" s="595"/>
      <c r="CC35" s="595"/>
      <c r="CD35" s="595"/>
      <c r="CE35" s="595"/>
      <c r="CF35" s="595"/>
      <c r="CG35" s="595"/>
      <c r="CH35" s="595"/>
      <c r="CI35" s="595"/>
      <c r="CJ35" s="595"/>
      <c r="CK35" s="595"/>
      <c r="CL35" s="595"/>
      <c r="CM35" s="595"/>
      <c r="CN35" s="193"/>
      <c r="CO35" s="594">
        <f t="shared" ref="CO35:CO43" si="3">IF(CQ35="","",CO34+1)</f>
        <v>18</v>
      </c>
      <c r="CP35" s="594"/>
      <c r="CQ35" s="595" t="str">
        <f>IF('各会計、関係団体の財政状況及び健全化判断比率'!BS8="","",'各会計、関係団体の財政状況及び健全化判断比率'!BS8)</f>
        <v>大潟村カントリーエレベーター公社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大潟村介護サービス事業特別会計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秋田県市町村会館管理組合（一般会計）</v>
      </c>
      <c r="BZ36" s="595"/>
      <c r="CA36" s="595"/>
      <c r="CB36" s="595"/>
      <c r="CC36" s="595"/>
      <c r="CD36" s="595"/>
      <c r="CE36" s="595"/>
      <c r="CF36" s="595"/>
      <c r="CG36" s="595"/>
      <c r="CH36" s="595"/>
      <c r="CI36" s="595"/>
      <c r="CJ36" s="595"/>
      <c r="CK36" s="595"/>
      <c r="CL36" s="595"/>
      <c r="CM36" s="595"/>
      <c r="CN36" s="193"/>
      <c r="CO36" s="594">
        <f t="shared" si="3"/>
        <v>19</v>
      </c>
      <c r="CP36" s="594"/>
      <c r="CQ36" s="595" t="str">
        <f>IF('各会計、関係団体の財政状況及び健全化判断比率'!BS9="","",'各会計、関係団体の財政状況及び健全化判断比率'!BS9)</f>
        <v>大潟共生自然エネルギー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大潟村後期高齢者医療特別会計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秋田県後期高齢者医療広域連合（一般会計）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秋田県後期高齢者医療広域連合（後期高齢者医療特別会計）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秋田県町村電算システム共同事業組合（一般会計）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男鹿地区消防一部事務組合（一般会計）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16</v>
      </c>
      <c r="BX41" s="594"/>
      <c r="BY41" s="595" t="str">
        <f>IF('各会計、関係団体の財政状況及び健全化判断比率'!B75="","",'各会計、関係団体の財政状況及び健全化判断比率'!B75)</f>
        <v>八郎湖周辺清掃事務組合（一般会計）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WcfDmyElMjJHLhDdJ6lXp9yYSH7cohantbpXHg/oIfsmxCWHzauZ8LoSG1F3sNSuRcOCDmHZFpckGw6cD1xww==" saltValue="c+4kaLB5j0s0kXuJM0SD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86" t="s">
        <v>551</v>
      </c>
      <c r="D34" s="1186"/>
      <c r="E34" s="1187"/>
      <c r="F34" s="32">
        <v>6.79</v>
      </c>
      <c r="G34" s="33">
        <v>4.0999999999999996</v>
      </c>
      <c r="H34" s="33">
        <v>6.98</v>
      </c>
      <c r="I34" s="33">
        <v>6.73</v>
      </c>
      <c r="J34" s="34">
        <v>5.71</v>
      </c>
      <c r="K34" s="22"/>
      <c r="L34" s="22"/>
      <c r="M34" s="22"/>
      <c r="N34" s="22"/>
      <c r="O34" s="22"/>
      <c r="P34" s="22"/>
    </row>
    <row r="35" spans="1:16" ht="39" customHeight="1" x14ac:dyDescent="0.15">
      <c r="A35" s="22"/>
      <c r="B35" s="35"/>
      <c r="C35" s="1180" t="s">
        <v>552</v>
      </c>
      <c r="D35" s="1181"/>
      <c r="E35" s="1182"/>
      <c r="F35" s="36">
        <v>1.05</v>
      </c>
      <c r="G35" s="37">
        <v>1.07</v>
      </c>
      <c r="H35" s="37">
        <v>1.59</v>
      </c>
      <c r="I35" s="37">
        <v>2.09</v>
      </c>
      <c r="J35" s="38">
        <v>3.15</v>
      </c>
      <c r="K35" s="22"/>
      <c r="L35" s="22"/>
      <c r="M35" s="22"/>
      <c r="N35" s="22"/>
      <c r="O35" s="22"/>
      <c r="P35" s="22"/>
    </row>
    <row r="36" spans="1:16" ht="39" customHeight="1" x14ac:dyDescent="0.15">
      <c r="A36" s="22"/>
      <c r="B36" s="35"/>
      <c r="C36" s="1180" t="s">
        <v>553</v>
      </c>
      <c r="D36" s="1181"/>
      <c r="E36" s="1182"/>
      <c r="F36" s="36">
        <v>0.01</v>
      </c>
      <c r="G36" s="37">
        <v>0.01</v>
      </c>
      <c r="H36" s="37">
        <v>1.52</v>
      </c>
      <c r="I36" s="37">
        <v>1.48</v>
      </c>
      <c r="J36" s="38">
        <v>1.57</v>
      </c>
      <c r="K36" s="22"/>
      <c r="L36" s="22"/>
      <c r="M36" s="22"/>
      <c r="N36" s="22"/>
      <c r="O36" s="22"/>
      <c r="P36" s="22"/>
    </row>
    <row r="37" spans="1:16" ht="39" customHeight="1" x14ac:dyDescent="0.15">
      <c r="A37" s="22"/>
      <c r="B37" s="35"/>
      <c r="C37" s="1180" t="s">
        <v>554</v>
      </c>
      <c r="D37" s="1181"/>
      <c r="E37" s="1182"/>
      <c r="F37" s="36">
        <v>0.28999999999999998</v>
      </c>
      <c r="G37" s="37">
        <v>0.4</v>
      </c>
      <c r="H37" s="37">
        <v>0.71</v>
      </c>
      <c r="I37" s="37">
        <v>0.53</v>
      </c>
      <c r="J37" s="38">
        <v>1.1000000000000001</v>
      </c>
      <c r="K37" s="22"/>
      <c r="L37" s="22"/>
      <c r="M37" s="22"/>
      <c r="N37" s="22"/>
      <c r="O37" s="22"/>
      <c r="P37" s="22"/>
    </row>
    <row r="38" spans="1:16" ht="39" customHeight="1" x14ac:dyDescent="0.15">
      <c r="A38" s="22"/>
      <c r="B38" s="35"/>
      <c r="C38" s="1180" t="s">
        <v>555</v>
      </c>
      <c r="D38" s="1181"/>
      <c r="E38" s="1182"/>
      <c r="F38" s="36">
        <v>0.42</v>
      </c>
      <c r="G38" s="37">
        <v>0.65</v>
      </c>
      <c r="H38" s="37">
        <v>1.62</v>
      </c>
      <c r="I38" s="37">
        <v>0.38</v>
      </c>
      <c r="J38" s="38">
        <v>0.69</v>
      </c>
      <c r="K38" s="22"/>
      <c r="L38" s="22"/>
      <c r="M38" s="22"/>
      <c r="N38" s="22"/>
      <c r="O38" s="22"/>
      <c r="P38" s="22"/>
    </row>
    <row r="39" spans="1:16" ht="39" customHeight="1" x14ac:dyDescent="0.15">
      <c r="A39" s="22"/>
      <c r="B39" s="35"/>
      <c r="C39" s="1180" t="s">
        <v>556</v>
      </c>
      <c r="D39" s="1181"/>
      <c r="E39" s="1182"/>
      <c r="F39" s="36">
        <v>0.28000000000000003</v>
      </c>
      <c r="G39" s="37">
        <v>0.2</v>
      </c>
      <c r="H39" s="37">
        <v>0.15</v>
      </c>
      <c r="I39" s="37">
        <v>0.57999999999999996</v>
      </c>
      <c r="J39" s="38">
        <v>0.36</v>
      </c>
      <c r="K39" s="22"/>
      <c r="L39" s="22"/>
      <c r="M39" s="22"/>
      <c r="N39" s="22"/>
      <c r="O39" s="22"/>
      <c r="P39" s="22"/>
    </row>
    <row r="40" spans="1:16" ht="39" customHeight="1" x14ac:dyDescent="0.15">
      <c r="A40" s="22"/>
      <c r="B40" s="35"/>
      <c r="C40" s="1180" t="s">
        <v>557</v>
      </c>
      <c r="D40" s="1181"/>
      <c r="E40" s="1182"/>
      <c r="F40" s="36">
        <v>0.22</v>
      </c>
      <c r="G40" s="37">
        <v>0.14000000000000001</v>
      </c>
      <c r="H40" s="37">
        <v>0.06</v>
      </c>
      <c r="I40" s="37">
        <v>0.23</v>
      </c>
      <c r="J40" s="38">
        <v>0.18</v>
      </c>
      <c r="K40" s="22"/>
      <c r="L40" s="22"/>
      <c r="M40" s="22"/>
      <c r="N40" s="22"/>
      <c r="O40" s="22"/>
      <c r="P40" s="22"/>
    </row>
    <row r="41" spans="1:16" ht="39" customHeight="1" x14ac:dyDescent="0.15">
      <c r="A41" s="22"/>
      <c r="B41" s="35"/>
      <c r="C41" s="1180" t="s">
        <v>558</v>
      </c>
      <c r="D41" s="1181"/>
      <c r="E41" s="1182"/>
      <c r="F41" s="36">
        <v>0.22</v>
      </c>
      <c r="G41" s="37">
        <v>0.25</v>
      </c>
      <c r="H41" s="37">
        <v>0.01</v>
      </c>
      <c r="I41" s="37">
        <v>0.15</v>
      </c>
      <c r="J41" s="38">
        <v>0.01</v>
      </c>
      <c r="K41" s="22"/>
      <c r="L41" s="22"/>
      <c r="M41" s="22"/>
      <c r="N41" s="22"/>
      <c r="O41" s="22"/>
      <c r="P41" s="22"/>
    </row>
    <row r="42" spans="1:16" ht="39" customHeight="1" x14ac:dyDescent="0.15">
      <c r="A42" s="22"/>
      <c r="B42" s="39"/>
      <c r="C42" s="1180" t="s">
        <v>559</v>
      </c>
      <c r="D42" s="1181"/>
      <c r="E42" s="1182"/>
      <c r="F42" s="36" t="s">
        <v>501</v>
      </c>
      <c r="G42" s="37" t="s">
        <v>501</v>
      </c>
      <c r="H42" s="37" t="s">
        <v>501</v>
      </c>
      <c r="I42" s="37" t="s">
        <v>501</v>
      </c>
      <c r="J42" s="38" t="s">
        <v>501</v>
      </c>
      <c r="K42" s="22"/>
      <c r="L42" s="22"/>
      <c r="M42" s="22"/>
      <c r="N42" s="22"/>
      <c r="O42" s="22"/>
      <c r="P42" s="22"/>
    </row>
    <row r="43" spans="1:16" ht="39" customHeight="1" thickBot="1" x14ac:dyDescent="0.2">
      <c r="A43" s="22"/>
      <c r="B43" s="40"/>
      <c r="C43" s="1183" t="s">
        <v>560</v>
      </c>
      <c r="D43" s="1184"/>
      <c r="E43" s="1185"/>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F+MzMmyFhT1ce/2n6KoUVxVPzpCSHRHWURDGYvZhhBqBDRUdi3QDCJuCnTMK4m8idenia1syiNIeZDRNGYHzw==" saltValue="2BC1BUjy4NeVdLamyKC1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B1" zoomScale="70" zoomScaleNormal="70" zoomScaleSheetLayoutView="70" workbookViewId="0">
      <selection activeCell="N50" sqref="N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247</v>
      </c>
      <c r="L45" s="60">
        <v>259</v>
      </c>
      <c r="M45" s="60">
        <v>315</v>
      </c>
      <c r="N45" s="60">
        <v>324</v>
      </c>
      <c r="O45" s="61">
        <v>338</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501</v>
      </c>
      <c r="L46" s="64" t="s">
        <v>501</v>
      </c>
      <c r="M46" s="64" t="s">
        <v>501</v>
      </c>
      <c r="N46" s="64" t="s">
        <v>501</v>
      </c>
      <c r="O46" s="65" t="s">
        <v>501</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501</v>
      </c>
      <c r="L47" s="64" t="s">
        <v>501</v>
      </c>
      <c r="M47" s="64" t="s">
        <v>501</v>
      </c>
      <c r="N47" s="64" t="s">
        <v>501</v>
      </c>
      <c r="O47" s="65" t="s">
        <v>501</v>
      </c>
      <c r="P47" s="48"/>
      <c r="Q47" s="48"/>
      <c r="R47" s="48"/>
      <c r="S47" s="48"/>
      <c r="T47" s="48"/>
      <c r="U47" s="48"/>
    </row>
    <row r="48" spans="1:21" ht="30.75" customHeight="1" x14ac:dyDescent="0.15">
      <c r="A48" s="48"/>
      <c r="B48" s="1198"/>
      <c r="C48" s="1199"/>
      <c r="D48" s="62"/>
      <c r="E48" s="1190" t="s">
        <v>14</v>
      </c>
      <c r="F48" s="1190"/>
      <c r="G48" s="1190"/>
      <c r="H48" s="1190"/>
      <c r="I48" s="1190"/>
      <c r="J48" s="1191"/>
      <c r="K48" s="63">
        <v>71</v>
      </c>
      <c r="L48" s="64">
        <v>41</v>
      </c>
      <c r="M48" s="64">
        <v>31</v>
      </c>
      <c r="N48" s="64">
        <v>43</v>
      </c>
      <c r="O48" s="65">
        <v>21</v>
      </c>
      <c r="P48" s="48"/>
      <c r="Q48" s="48"/>
      <c r="R48" s="48"/>
      <c r="S48" s="48"/>
      <c r="T48" s="48"/>
      <c r="U48" s="48"/>
    </row>
    <row r="49" spans="1:21" ht="30.75" customHeight="1" x14ac:dyDescent="0.15">
      <c r="A49" s="48"/>
      <c r="B49" s="1198"/>
      <c r="C49" s="1199"/>
      <c r="D49" s="62"/>
      <c r="E49" s="1190" t="s">
        <v>15</v>
      </c>
      <c r="F49" s="1190"/>
      <c r="G49" s="1190"/>
      <c r="H49" s="1190"/>
      <c r="I49" s="1190"/>
      <c r="J49" s="1191"/>
      <c r="K49" s="63">
        <v>17</v>
      </c>
      <c r="L49" s="64">
        <v>18</v>
      </c>
      <c r="M49" s="64">
        <v>10</v>
      </c>
      <c r="N49" s="64">
        <v>14</v>
      </c>
      <c r="O49" s="65">
        <v>18</v>
      </c>
      <c r="P49" s="48"/>
      <c r="Q49" s="48"/>
      <c r="R49" s="48"/>
      <c r="S49" s="48"/>
      <c r="T49" s="48"/>
      <c r="U49" s="48"/>
    </row>
    <row r="50" spans="1:21" ht="30.75" customHeight="1" x14ac:dyDescent="0.15">
      <c r="A50" s="48"/>
      <c r="B50" s="1198"/>
      <c r="C50" s="1199"/>
      <c r="D50" s="62"/>
      <c r="E50" s="1190" t="s">
        <v>16</v>
      </c>
      <c r="F50" s="1190"/>
      <c r="G50" s="1190"/>
      <c r="H50" s="1190"/>
      <c r="I50" s="1190"/>
      <c r="J50" s="1191"/>
      <c r="K50" s="63" t="s">
        <v>501</v>
      </c>
      <c r="L50" s="64">
        <v>0</v>
      </c>
      <c r="M50" s="64">
        <v>0</v>
      </c>
      <c r="N50" s="64">
        <v>0</v>
      </c>
      <c r="O50" s="65">
        <v>0</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501</v>
      </c>
      <c r="L51" s="64" t="s">
        <v>501</v>
      </c>
      <c r="M51" s="64" t="s">
        <v>501</v>
      </c>
      <c r="N51" s="64" t="s">
        <v>501</v>
      </c>
      <c r="O51" s="65" t="s">
        <v>501</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232</v>
      </c>
      <c r="L52" s="64">
        <v>235</v>
      </c>
      <c r="M52" s="64">
        <v>216</v>
      </c>
      <c r="N52" s="64">
        <v>208</v>
      </c>
      <c r="O52" s="65">
        <v>211</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103</v>
      </c>
      <c r="L53" s="69">
        <v>83</v>
      </c>
      <c r="M53" s="69">
        <v>140</v>
      </c>
      <c r="N53" s="69">
        <v>173</v>
      </c>
      <c r="O53" s="70">
        <v>166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wITN57cncs1Vt9tymv5KN+EUiny91DhYRQLgXJ0XK5yiDYKECygnrvgp0NbuIXS81t2TzDZaCSpSrrP9Uvw7g==" saltValue="xNsCz1FSBrNxqK5aRaTDw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election activeCell="M47" sqref="M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04" t="s">
        <v>23</v>
      </c>
      <c r="C41" s="1205"/>
      <c r="D41" s="81"/>
      <c r="E41" s="1210" t="s">
        <v>24</v>
      </c>
      <c r="F41" s="1210"/>
      <c r="G41" s="1210"/>
      <c r="H41" s="1211"/>
      <c r="I41" s="82">
        <v>3777</v>
      </c>
      <c r="J41" s="83">
        <v>3996</v>
      </c>
      <c r="K41" s="83">
        <v>4013</v>
      </c>
      <c r="L41" s="83">
        <v>3767</v>
      </c>
      <c r="M41" s="84">
        <v>4175</v>
      </c>
    </row>
    <row r="42" spans="2:13" ht="27.75" customHeight="1" x14ac:dyDescent="0.15">
      <c r="B42" s="1206"/>
      <c r="C42" s="1207"/>
      <c r="D42" s="85"/>
      <c r="E42" s="1212" t="s">
        <v>25</v>
      </c>
      <c r="F42" s="1212"/>
      <c r="G42" s="1212"/>
      <c r="H42" s="1213"/>
      <c r="I42" s="86">
        <v>2</v>
      </c>
      <c r="J42" s="87">
        <v>2</v>
      </c>
      <c r="K42" s="87">
        <v>2</v>
      </c>
      <c r="L42" s="87">
        <v>2</v>
      </c>
      <c r="M42" s="88">
        <v>1</v>
      </c>
    </row>
    <row r="43" spans="2:13" ht="27.75" customHeight="1" x14ac:dyDescent="0.15">
      <c r="B43" s="1206"/>
      <c r="C43" s="1207"/>
      <c r="D43" s="85"/>
      <c r="E43" s="1212" t="s">
        <v>26</v>
      </c>
      <c r="F43" s="1212"/>
      <c r="G43" s="1212"/>
      <c r="H43" s="1213"/>
      <c r="I43" s="86">
        <v>377</v>
      </c>
      <c r="J43" s="87">
        <v>339</v>
      </c>
      <c r="K43" s="87">
        <v>315</v>
      </c>
      <c r="L43" s="87">
        <v>217</v>
      </c>
      <c r="M43" s="88">
        <v>228</v>
      </c>
    </row>
    <row r="44" spans="2:13" ht="27.75" customHeight="1" x14ac:dyDescent="0.15">
      <c r="B44" s="1206"/>
      <c r="C44" s="1207"/>
      <c r="D44" s="85"/>
      <c r="E44" s="1212" t="s">
        <v>27</v>
      </c>
      <c r="F44" s="1212"/>
      <c r="G44" s="1212"/>
      <c r="H44" s="1213"/>
      <c r="I44" s="86">
        <v>153</v>
      </c>
      <c r="J44" s="87">
        <v>171</v>
      </c>
      <c r="K44" s="87">
        <v>166</v>
      </c>
      <c r="L44" s="87">
        <v>153</v>
      </c>
      <c r="M44" s="88">
        <v>139</v>
      </c>
    </row>
    <row r="45" spans="2:13" ht="27.75" customHeight="1" x14ac:dyDescent="0.15">
      <c r="B45" s="1206"/>
      <c r="C45" s="1207"/>
      <c r="D45" s="85"/>
      <c r="E45" s="1212" t="s">
        <v>28</v>
      </c>
      <c r="F45" s="1212"/>
      <c r="G45" s="1212"/>
      <c r="H45" s="1213"/>
      <c r="I45" s="86">
        <v>487</v>
      </c>
      <c r="J45" s="87">
        <v>429</v>
      </c>
      <c r="K45" s="87">
        <v>413</v>
      </c>
      <c r="L45" s="87">
        <v>409</v>
      </c>
      <c r="M45" s="88">
        <v>376</v>
      </c>
    </row>
    <row r="46" spans="2:13" ht="27.75" customHeight="1" x14ac:dyDescent="0.15">
      <c r="B46" s="1206"/>
      <c r="C46" s="1207"/>
      <c r="D46" s="89"/>
      <c r="E46" s="1212" t="s">
        <v>29</v>
      </c>
      <c r="F46" s="1212"/>
      <c r="G46" s="1212"/>
      <c r="H46" s="1213"/>
      <c r="I46" s="86" t="s">
        <v>501</v>
      </c>
      <c r="J46" s="87" t="s">
        <v>501</v>
      </c>
      <c r="K46" s="87" t="s">
        <v>501</v>
      </c>
      <c r="L46" s="87" t="s">
        <v>501</v>
      </c>
      <c r="M46" s="88" t="s">
        <v>501</v>
      </c>
    </row>
    <row r="47" spans="2:13" ht="27.75" customHeight="1" x14ac:dyDescent="0.15">
      <c r="B47" s="1206"/>
      <c r="C47" s="1207"/>
      <c r="D47" s="90"/>
      <c r="E47" s="1214" t="s">
        <v>30</v>
      </c>
      <c r="F47" s="1215"/>
      <c r="G47" s="1215"/>
      <c r="H47" s="1216"/>
      <c r="I47" s="86" t="s">
        <v>501</v>
      </c>
      <c r="J47" s="87" t="s">
        <v>501</v>
      </c>
      <c r="K47" s="87" t="s">
        <v>501</v>
      </c>
      <c r="L47" s="87" t="s">
        <v>501</v>
      </c>
      <c r="M47" s="88" t="s">
        <v>501</v>
      </c>
    </row>
    <row r="48" spans="2:13" ht="27.75" customHeight="1" x14ac:dyDescent="0.15">
      <c r="B48" s="1206"/>
      <c r="C48" s="1207"/>
      <c r="D48" s="85"/>
      <c r="E48" s="1212" t="s">
        <v>31</v>
      </c>
      <c r="F48" s="1212"/>
      <c r="G48" s="1212"/>
      <c r="H48" s="1213"/>
      <c r="I48" s="86" t="s">
        <v>501</v>
      </c>
      <c r="J48" s="87" t="s">
        <v>501</v>
      </c>
      <c r="K48" s="87" t="s">
        <v>501</v>
      </c>
      <c r="L48" s="87" t="s">
        <v>501</v>
      </c>
      <c r="M48" s="88" t="s">
        <v>501</v>
      </c>
    </row>
    <row r="49" spans="2:13" ht="27.75" customHeight="1" x14ac:dyDescent="0.15">
      <c r="B49" s="1208"/>
      <c r="C49" s="1209"/>
      <c r="D49" s="85"/>
      <c r="E49" s="1212" t="s">
        <v>32</v>
      </c>
      <c r="F49" s="1212"/>
      <c r="G49" s="1212"/>
      <c r="H49" s="1213"/>
      <c r="I49" s="86">
        <v>4</v>
      </c>
      <c r="J49" s="87" t="s">
        <v>501</v>
      </c>
      <c r="K49" s="87" t="s">
        <v>501</v>
      </c>
      <c r="L49" s="87" t="s">
        <v>501</v>
      </c>
      <c r="M49" s="88" t="s">
        <v>501</v>
      </c>
    </row>
    <row r="50" spans="2:13" ht="27.75" customHeight="1" x14ac:dyDescent="0.15">
      <c r="B50" s="1217" t="s">
        <v>33</v>
      </c>
      <c r="C50" s="1218"/>
      <c r="D50" s="91"/>
      <c r="E50" s="1212" t="s">
        <v>34</v>
      </c>
      <c r="F50" s="1212"/>
      <c r="G50" s="1212"/>
      <c r="H50" s="1213"/>
      <c r="I50" s="86">
        <v>1150</v>
      </c>
      <c r="J50" s="87">
        <v>1051</v>
      </c>
      <c r="K50" s="87">
        <v>1023</v>
      </c>
      <c r="L50" s="87">
        <v>1111</v>
      </c>
      <c r="M50" s="88">
        <v>1068</v>
      </c>
    </row>
    <row r="51" spans="2:13" ht="27.75" customHeight="1" x14ac:dyDescent="0.15">
      <c r="B51" s="1206"/>
      <c r="C51" s="1207"/>
      <c r="D51" s="85"/>
      <c r="E51" s="1212" t="s">
        <v>35</v>
      </c>
      <c r="F51" s="1212"/>
      <c r="G51" s="1212"/>
      <c r="H51" s="1213"/>
      <c r="I51" s="86">
        <v>10</v>
      </c>
      <c r="J51" s="87">
        <v>3</v>
      </c>
      <c r="K51" s="87" t="s">
        <v>501</v>
      </c>
      <c r="L51" s="87" t="s">
        <v>501</v>
      </c>
      <c r="M51" s="88" t="s">
        <v>501</v>
      </c>
    </row>
    <row r="52" spans="2:13" ht="27.75" customHeight="1" x14ac:dyDescent="0.15">
      <c r="B52" s="1208"/>
      <c r="C52" s="1209"/>
      <c r="D52" s="85"/>
      <c r="E52" s="1212" t="s">
        <v>36</v>
      </c>
      <c r="F52" s="1212"/>
      <c r="G52" s="1212"/>
      <c r="H52" s="1213"/>
      <c r="I52" s="86">
        <v>2552</v>
      </c>
      <c r="J52" s="87">
        <v>2540</v>
      </c>
      <c r="K52" s="87">
        <v>2559</v>
      </c>
      <c r="L52" s="87">
        <v>2543</v>
      </c>
      <c r="M52" s="88">
        <v>2661</v>
      </c>
    </row>
    <row r="53" spans="2:13" ht="27.75" customHeight="1" thickBot="1" x14ac:dyDescent="0.2">
      <c r="B53" s="1219" t="s">
        <v>37</v>
      </c>
      <c r="C53" s="1220"/>
      <c r="D53" s="92"/>
      <c r="E53" s="1221" t="s">
        <v>38</v>
      </c>
      <c r="F53" s="1221"/>
      <c r="G53" s="1221"/>
      <c r="H53" s="1222"/>
      <c r="I53" s="93">
        <v>1087</v>
      </c>
      <c r="J53" s="94">
        <v>1343</v>
      </c>
      <c r="K53" s="94">
        <v>1327</v>
      </c>
      <c r="L53" s="94">
        <v>894</v>
      </c>
      <c r="M53" s="95">
        <v>1190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SPVPdIbYCWYsKEhOR7pGdr+e3tmTN/YF/iriVftv47c7Ye0ZfqZGSMi+lI2Ao50NVM3JTj2nY+Qvu//BPlStw==" saltValue="FFviyaInmGOhw1xtBCKc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E52" zoomScale="60" zoomScaleNormal="6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31" t="s">
        <v>41</v>
      </c>
      <c r="D55" s="1231"/>
      <c r="E55" s="1232"/>
      <c r="F55" s="107">
        <v>417</v>
      </c>
      <c r="G55" s="107">
        <v>408</v>
      </c>
      <c r="H55" s="108">
        <v>424</v>
      </c>
    </row>
    <row r="56" spans="2:8" ht="52.5" customHeight="1" x14ac:dyDescent="0.15">
      <c r="B56" s="109"/>
      <c r="C56" s="1233" t="s">
        <v>42</v>
      </c>
      <c r="D56" s="1233"/>
      <c r="E56" s="1234"/>
      <c r="F56" s="110">
        <v>234</v>
      </c>
      <c r="G56" s="110">
        <v>200</v>
      </c>
      <c r="H56" s="111">
        <v>201</v>
      </c>
    </row>
    <row r="57" spans="2:8" ht="53.25" customHeight="1" x14ac:dyDescent="0.15">
      <c r="B57" s="109"/>
      <c r="C57" s="1235" t="s">
        <v>43</v>
      </c>
      <c r="D57" s="1235"/>
      <c r="E57" s="1236"/>
      <c r="F57" s="112">
        <v>298</v>
      </c>
      <c r="G57" s="112">
        <v>404</v>
      </c>
      <c r="H57" s="113">
        <v>344</v>
      </c>
    </row>
    <row r="58" spans="2:8" ht="45.75" customHeight="1" x14ac:dyDescent="0.15">
      <c r="B58" s="114"/>
      <c r="C58" s="1223" t="s">
        <v>573</v>
      </c>
      <c r="D58" s="1224"/>
      <c r="E58" s="1225"/>
      <c r="F58" s="115">
        <v>100</v>
      </c>
      <c r="G58" s="115">
        <v>101</v>
      </c>
      <c r="H58" s="116">
        <v>102</v>
      </c>
    </row>
    <row r="59" spans="2:8" ht="45.75" customHeight="1" x14ac:dyDescent="0.15">
      <c r="B59" s="114"/>
      <c r="C59" s="1223" t="s">
        <v>574</v>
      </c>
      <c r="D59" s="1224"/>
      <c r="E59" s="1225"/>
      <c r="F59" s="115">
        <v>71</v>
      </c>
      <c r="G59" s="115">
        <v>172</v>
      </c>
      <c r="H59" s="116">
        <v>73</v>
      </c>
    </row>
    <row r="60" spans="2:8" ht="45.75" customHeight="1" x14ac:dyDescent="0.15">
      <c r="B60" s="114"/>
      <c r="C60" s="1223" t="s">
        <v>575</v>
      </c>
      <c r="D60" s="1224"/>
      <c r="E60" s="1225"/>
      <c r="F60" s="115">
        <v>71</v>
      </c>
      <c r="G60" s="115">
        <v>62</v>
      </c>
      <c r="H60" s="116">
        <v>63</v>
      </c>
    </row>
    <row r="61" spans="2:8" ht="45.75" customHeight="1" x14ac:dyDescent="0.15">
      <c r="B61" s="114"/>
      <c r="C61" s="1223" t="s">
        <v>576</v>
      </c>
      <c r="D61" s="1224"/>
      <c r="E61" s="1225"/>
      <c r="F61" s="115">
        <v>22</v>
      </c>
      <c r="G61" s="115">
        <v>33</v>
      </c>
      <c r="H61" s="116">
        <v>44</v>
      </c>
    </row>
    <row r="62" spans="2:8" ht="45.75" customHeight="1" thickBot="1" x14ac:dyDescent="0.2">
      <c r="B62" s="117"/>
      <c r="C62" s="1226" t="s">
        <v>577</v>
      </c>
      <c r="D62" s="1227"/>
      <c r="E62" s="1228"/>
      <c r="F62" s="118">
        <v>25</v>
      </c>
      <c r="G62" s="118">
        <v>26</v>
      </c>
      <c r="H62" s="119">
        <v>27</v>
      </c>
    </row>
    <row r="63" spans="2:8" ht="52.5" customHeight="1" thickBot="1" x14ac:dyDescent="0.2">
      <c r="B63" s="120"/>
      <c r="C63" s="1229" t="s">
        <v>44</v>
      </c>
      <c r="D63" s="1229"/>
      <c r="E63" s="1230"/>
      <c r="F63" s="121">
        <v>949</v>
      </c>
      <c r="G63" s="121">
        <v>1012</v>
      </c>
      <c r="H63" s="122">
        <v>969</v>
      </c>
    </row>
    <row r="64" spans="2:8" ht="15" customHeight="1" x14ac:dyDescent="0.15"/>
    <row r="65" ht="0" hidden="1" customHeight="1" x14ac:dyDescent="0.15"/>
    <row r="66" ht="0" hidden="1" customHeight="1" x14ac:dyDescent="0.15"/>
  </sheetData>
  <sheetProtection algorithmName="SHA-512" hashValue="ADiQR/+q9rPGz2S7G6+0+E2vssteYhqztdIMzsb1rFNCzlxeOVNvsHWQrbPIJ8YJ/gSOgNHvdMfuluDaB2K35A==" saltValue="TtJ1TAYGKXlvNIfyTNLJ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835814</v>
      </c>
      <c r="E3" s="141"/>
      <c r="F3" s="142">
        <v>316331</v>
      </c>
      <c r="G3" s="143"/>
      <c r="H3" s="144"/>
    </row>
    <row r="4" spans="1:8" x14ac:dyDescent="0.15">
      <c r="A4" s="145"/>
      <c r="B4" s="146"/>
      <c r="C4" s="147"/>
      <c r="D4" s="148">
        <v>99820</v>
      </c>
      <c r="E4" s="149"/>
      <c r="F4" s="150">
        <v>106387</v>
      </c>
      <c r="G4" s="151"/>
      <c r="H4" s="152"/>
    </row>
    <row r="5" spans="1:8" x14ac:dyDescent="0.15">
      <c r="A5" s="133" t="s">
        <v>536</v>
      </c>
      <c r="B5" s="138"/>
      <c r="C5" s="139"/>
      <c r="D5" s="140">
        <v>663740</v>
      </c>
      <c r="E5" s="141"/>
      <c r="F5" s="142">
        <v>333013</v>
      </c>
      <c r="G5" s="143"/>
      <c r="H5" s="144"/>
    </row>
    <row r="6" spans="1:8" x14ac:dyDescent="0.15">
      <c r="A6" s="145"/>
      <c r="B6" s="146"/>
      <c r="C6" s="147"/>
      <c r="D6" s="148">
        <v>93007</v>
      </c>
      <c r="E6" s="149"/>
      <c r="F6" s="150">
        <v>126732</v>
      </c>
      <c r="G6" s="151"/>
      <c r="H6" s="152"/>
    </row>
    <row r="7" spans="1:8" x14ac:dyDescent="0.15">
      <c r="A7" s="133" t="s">
        <v>537</v>
      </c>
      <c r="B7" s="138"/>
      <c r="C7" s="139"/>
      <c r="D7" s="140">
        <v>170812</v>
      </c>
      <c r="E7" s="141"/>
      <c r="F7" s="142">
        <v>280458</v>
      </c>
      <c r="G7" s="143"/>
      <c r="H7" s="144"/>
    </row>
    <row r="8" spans="1:8" x14ac:dyDescent="0.15">
      <c r="A8" s="145"/>
      <c r="B8" s="146"/>
      <c r="C8" s="147"/>
      <c r="D8" s="148">
        <v>48787</v>
      </c>
      <c r="E8" s="149"/>
      <c r="F8" s="150">
        <v>127286</v>
      </c>
      <c r="G8" s="151"/>
      <c r="H8" s="152"/>
    </row>
    <row r="9" spans="1:8" x14ac:dyDescent="0.15">
      <c r="A9" s="133" t="s">
        <v>538</v>
      </c>
      <c r="B9" s="138"/>
      <c r="C9" s="139"/>
      <c r="D9" s="140">
        <v>48854</v>
      </c>
      <c r="E9" s="141"/>
      <c r="F9" s="142">
        <v>291945</v>
      </c>
      <c r="G9" s="143"/>
      <c r="H9" s="144"/>
    </row>
    <row r="10" spans="1:8" x14ac:dyDescent="0.15">
      <c r="A10" s="145"/>
      <c r="B10" s="146"/>
      <c r="C10" s="147"/>
      <c r="D10" s="148">
        <v>32050</v>
      </c>
      <c r="E10" s="149"/>
      <c r="F10" s="150">
        <v>127651</v>
      </c>
      <c r="G10" s="151"/>
      <c r="H10" s="152"/>
    </row>
    <row r="11" spans="1:8" x14ac:dyDescent="0.15">
      <c r="A11" s="133" t="s">
        <v>539</v>
      </c>
      <c r="B11" s="138"/>
      <c r="C11" s="139"/>
      <c r="D11" s="140">
        <v>316656</v>
      </c>
      <c r="E11" s="141"/>
      <c r="F11" s="142">
        <v>291173</v>
      </c>
      <c r="G11" s="143"/>
      <c r="H11" s="144"/>
    </row>
    <row r="12" spans="1:8" x14ac:dyDescent="0.15">
      <c r="A12" s="145"/>
      <c r="B12" s="146"/>
      <c r="C12" s="153"/>
      <c r="D12" s="148">
        <v>40854</v>
      </c>
      <c r="E12" s="149"/>
      <c r="F12" s="150">
        <v>119071</v>
      </c>
      <c r="G12" s="151"/>
      <c r="H12" s="152"/>
    </row>
    <row r="13" spans="1:8" x14ac:dyDescent="0.15">
      <c r="A13" s="133"/>
      <c r="B13" s="138"/>
      <c r="C13" s="154"/>
      <c r="D13" s="155">
        <v>407175</v>
      </c>
      <c r="E13" s="156"/>
      <c r="F13" s="157">
        <v>302584</v>
      </c>
      <c r="G13" s="158"/>
      <c r="H13" s="144"/>
    </row>
    <row r="14" spans="1:8" x14ac:dyDescent="0.15">
      <c r="A14" s="145"/>
      <c r="B14" s="146"/>
      <c r="C14" s="147"/>
      <c r="D14" s="148">
        <v>62904</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7.02</v>
      </c>
      <c r="C19" s="159">
        <f>ROUND(VALUE(SUBSTITUTE(実質収支比率等に係る経年分析!G$48,"▲","-")),2)</f>
        <v>4.25</v>
      </c>
      <c r="D19" s="159">
        <f>ROUND(VALUE(SUBSTITUTE(実質収支比率等に係る経年分析!H$48,"▲","-")),2)</f>
        <v>7.05</v>
      </c>
      <c r="E19" s="159">
        <f>ROUND(VALUE(SUBSTITUTE(実質収支比率等に係る経年分析!I$48,"▲","-")),2)</f>
        <v>6.97</v>
      </c>
      <c r="F19" s="159">
        <f>ROUND(VALUE(SUBSTITUTE(実質収支比率等に係る経年分析!J$48,"▲","-")),2)</f>
        <v>5.9</v>
      </c>
    </row>
    <row r="20" spans="1:11" x14ac:dyDescent="0.15">
      <c r="A20" s="159" t="s">
        <v>48</v>
      </c>
      <c r="B20" s="159">
        <f>ROUND(VALUE(SUBSTITUTE(実質収支比率等に係る経年分析!F$47,"▲","-")),2)</f>
        <v>21.89</v>
      </c>
      <c r="C20" s="159">
        <f>ROUND(VALUE(SUBSTITUTE(実質収支比率等に係る経年分析!G$47,"▲","-")),2)</f>
        <v>18.850000000000001</v>
      </c>
      <c r="D20" s="159">
        <f>ROUND(VALUE(SUBSTITUTE(実質収支比率等に係る経年分析!H$47,"▲","-")),2)</f>
        <v>18.34</v>
      </c>
      <c r="E20" s="159">
        <f>ROUND(VALUE(SUBSTITUTE(実質収支比率等に係る経年分析!I$47,"▲","-")),2)</f>
        <v>18.73</v>
      </c>
      <c r="F20" s="159">
        <f>ROUND(VALUE(SUBSTITUTE(実質収支比率等に係る経年分析!J$47,"▲","-")),2)</f>
        <v>19.559999999999999</v>
      </c>
    </row>
    <row r="21" spans="1:11" x14ac:dyDescent="0.15">
      <c r="A21" s="159" t="s">
        <v>49</v>
      </c>
      <c r="B21" s="159">
        <f>IF(ISNUMBER(VALUE(SUBSTITUTE(実質収支比率等に係る経年分析!F$49,"▲","-"))),ROUND(VALUE(SUBSTITUTE(実質収支比率等に係る経年分析!F$49,"▲","-")),2),NA())</f>
        <v>33.94</v>
      </c>
      <c r="C21" s="159">
        <f>IF(ISNUMBER(VALUE(SUBSTITUTE(実質収支比率等に係る経年分析!G$49,"▲","-"))),ROUND(VALUE(SUBSTITUTE(実質収支比率等に係る経年分析!G$49,"▲","-")),2),NA())</f>
        <v>-7.88</v>
      </c>
      <c r="D21" s="159">
        <f>IF(ISNUMBER(VALUE(SUBSTITUTE(実質収支比率等に係る経年分析!H$49,"▲","-"))),ROUND(VALUE(SUBSTITUTE(実質収支比率等に係る経年分析!H$49,"▲","-")),2),NA())</f>
        <v>2.2200000000000002</v>
      </c>
      <c r="E21" s="159">
        <f>IF(ISNUMBER(VALUE(SUBSTITUTE(実質収支比率等に係る経年分析!I$49,"▲","-"))),ROUND(VALUE(SUBSTITUTE(実質収支比率等に係る経年分析!I$49,"▲","-")),2),NA())</f>
        <v>4.17</v>
      </c>
      <c r="F21" s="159">
        <f>IF(ISNUMBER(VALUE(SUBSTITUTE(実質収支比率等に係る経年分析!J$49,"▲","-"))),ROUND(VALUE(SUBSTITUTE(実質収支比率等に係る経年分析!J$49,"▲","-")),2),NA())</f>
        <v>-0.36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大潟村水道事業特別会計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大潟村診療所特別会計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x14ac:dyDescent="0.15">
      <c r="A31" s="160" t="str">
        <f>IF(連結実質赤字比率に係る赤字・黒字の構成分析!C$39="",NA(),連結実質赤字比率に係る赤字・黒字の構成分析!C$39)</f>
        <v>大潟村公共下水道事業特別会計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0.28000000000000003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0.57999999999999996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0.36</v>
      </c>
    </row>
    <row r="32" spans="1:11" x14ac:dyDescent="0.15">
      <c r="A32" s="160" t="str">
        <f>IF(連結実質赤字比率に係る赤字・黒字の構成分析!C$38="",NA(),連結実質赤字比率に係る赤字・黒字の構成分析!C$38)</f>
        <v>大潟村介護保険事業特別会計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1.62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0.69</v>
      </c>
    </row>
    <row r="33" spans="1:16" x14ac:dyDescent="0.15">
      <c r="A33" s="160" t="str">
        <f>IF(連結実質赤字比率に係る赤字・黒字の構成分析!C$37="",NA(),連結実質赤字比率に係る赤字・黒字の構成分析!C$37)</f>
        <v>大潟村介護サービス事業特別会計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0.28999999999999998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1.1000000000000001</v>
      </c>
    </row>
    <row r="34" spans="1:16" x14ac:dyDescent="0.15">
      <c r="A34" s="160" t="str">
        <f>IF(連結実質赤字比率に係る赤字・黒字の構成分析!C$36="",NA(),連結実質赤字比率に係る赤字・黒字の構成分析!C$36)</f>
        <v>大潟村後期高齢者医療特別会計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1.57</v>
      </c>
    </row>
    <row r="35" spans="1:16" x14ac:dyDescent="0.15">
      <c r="A35" s="160" t="str">
        <f>IF(連結実質赤字比率に係る赤字・黒字の構成分析!C$35="",NA(),連結実質赤字比率に係る赤字・黒字の構成分析!C$35)</f>
        <v>大潟村国民健康保険事業特別会計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4.0999999999999996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5.71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232</v>
      </c>
      <c r="E42" s="161"/>
      <c r="F42" s="161"/>
      <c r="G42" s="161">
        <f>'実質公債費比率（分子）の構造'!L$52</f>
        <v>235</v>
      </c>
      <c r="H42" s="161"/>
      <c r="I42" s="161"/>
      <c r="J42" s="161">
        <f>'実質公債費比率（分子）の構造'!M$52</f>
        <v>216</v>
      </c>
      <c r="K42" s="161"/>
      <c r="L42" s="161"/>
      <c r="M42" s="161">
        <f>'実質公債費比率（分子）の構造'!N$52</f>
        <v>208</v>
      </c>
      <c r="N42" s="161"/>
      <c r="O42" s="161"/>
      <c r="P42" s="161">
        <f>'実質公債費比率（分子）の構造'!O$52</f>
        <v>211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17</v>
      </c>
      <c r="C45" s="161"/>
      <c r="D45" s="161"/>
      <c r="E45" s="161">
        <f>'実質公債費比率（分子）の構造'!L$49</f>
        <v>18</v>
      </c>
      <c r="F45" s="161"/>
      <c r="G45" s="161"/>
      <c r="H45" s="161">
        <f>'実質公債費比率（分子）の構造'!M$49</f>
        <v>10</v>
      </c>
      <c r="I45" s="161"/>
      <c r="J45" s="161"/>
      <c r="K45" s="161">
        <f>'実質公債費比率（分子）の構造'!N$49</f>
        <v>14</v>
      </c>
      <c r="L45" s="161"/>
      <c r="M45" s="161"/>
      <c r="N45" s="161">
        <f>'実質公債費比率（分子）の構造'!O$49</f>
        <v>18</v>
      </c>
      <c r="O45" s="161"/>
      <c r="P45" s="161"/>
    </row>
    <row r="46" spans="1:16" x14ac:dyDescent="0.15">
      <c r="A46" s="161" t="s">
        <v>60</v>
      </c>
      <c r="B46" s="161">
        <f>'実質公債費比率（分子）の構造'!K$48</f>
        <v>71</v>
      </c>
      <c r="C46" s="161"/>
      <c r="D46" s="161"/>
      <c r="E46" s="161">
        <f>'実質公債費比率（分子）の構造'!L$48</f>
        <v>41</v>
      </c>
      <c r="F46" s="161"/>
      <c r="G46" s="161"/>
      <c r="H46" s="161">
        <f>'実質公債費比率（分子）の構造'!M$48</f>
        <v>31</v>
      </c>
      <c r="I46" s="161"/>
      <c r="J46" s="161"/>
      <c r="K46" s="161">
        <f>'実質公債費比率（分子）の構造'!N$48</f>
        <v>43</v>
      </c>
      <c r="L46" s="161"/>
      <c r="M46" s="161"/>
      <c r="N46" s="161">
        <f>'実質公債費比率（分子）の構造'!O$48</f>
        <v>21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247</v>
      </c>
      <c r="C49" s="161"/>
      <c r="D49" s="161"/>
      <c r="E49" s="161">
        <f>'実質公債費比率（分子）の構造'!L$45</f>
        <v>259</v>
      </c>
      <c r="F49" s="161"/>
      <c r="G49" s="161"/>
      <c r="H49" s="161">
        <f>'実質公債費比率（分子）の構造'!M$45</f>
        <v>315</v>
      </c>
      <c r="I49" s="161"/>
      <c r="J49" s="161"/>
      <c r="K49" s="161">
        <f>'実質公債費比率（分子）の構造'!N$45</f>
        <v>324</v>
      </c>
      <c r="L49" s="161"/>
      <c r="M49" s="161"/>
      <c r="N49" s="161">
        <f>'実質公債費比率（分子）の構造'!O$45</f>
        <v>338</v>
      </c>
      <c r="O49" s="161"/>
      <c r="P49" s="161"/>
    </row>
    <row r="50" spans="1:16" x14ac:dyDescent="0.15">
      <c r="A50" s="161" t="s">
        <v>64</v>
      </c>
      <c r="B50" s="161" t="e">
        <f>NA()</f>
        <v>#N/A</v>
      </c>
      <c r="C50" s="161">
        <f>IF(ISNUMBER('実質公債費比率（分子）の構造'!K$53),'実質公債費比率（分子）の構造'!K$53,NA())</f>
        <v>103</v>
      </c>
      <c r="D50" s="161" t="e">
        <f>NA()</f>
        <v>#N/A</v>
      </c>
      <c r="E50" s="161" t="e">
        <f>NA()</f>
        <v>#N/A</v>
      </c>
      <c r="F50" s="161">
        <f>IF(ISNUMBER('実質公債費比率（分子）の構造'!L$53),'実質公債費比率（分子）の構造'!L$53,NA())</f>
        <v>83</v>
      </c>
      <c r="G50" s="161" t="e">
        <f>NA()</f>
        <v>#N/A</v>
      </c>
      <c r="H50" s="161" t="e">
        <f>NA()</f>
        <v>#N/A</v>
      </c>
      <c r="I50" s="161">
        <f>IF(ISNUMBER('実質公債費比率（分子）の構造'!M$53),'実質公債費比率（分子）の構造'!M$53,NA())</f>
        <v>140</v>
      </c>
      <c r="J50" s="161" t="e">
        <f>NA()</f>
        <v>#N/A</v>
      </c>
      <c r="K50" s="161" t="e">
        <f>NA()</f>
        <v>#N/A</v>
      </c>
      <c r="L50" s="161">
        <f>IF(ISNUMBER('実質公債費比率（分子）の構造'!N$53),'実質公債費比率（分子）の構造'!N$53,NA())</f>
        <v>173</v>
      </c>
      <c r="M50" s="161" t="e">
        <f>NA()</f>
        <v>#N/A</v>
      </c>
      <c r="N50" s="161" t="e">
        <f>NA()</f>
        <v>#N/A</v>
      </c>
      <c r="O50" s="161">
        <f>IF(ISNUMBER('実質公債費比率（分子）の構造'!O$53),'実質公債費比率（分子）の構造'!O$53,NA())</f>
        <v>166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2552</v>
      </c>
      <c r="E56" s="160"/>
      <c r="F56" s="160"/>
      <c r="G56" s="160">
        <f>'将来負担比率（分子）の構造'!J$52</f>
        <v>2540</v>
      </c>
      <c r="H56" s="160"/>
      <c r="I56" s="160"/>
      <c r="J56" s="160">
        <f>'将来負担比率（分子）の構造'!K$52</f>
        <v>2559</v>
      </c>
      <c r="K56" s="160"/>
      <c r="L56" s="160"/>
      <c r="M56" s="160">
        <f>'将来負担比率（分子）の構造'!L$52</f>
        <v>2543</v>
      </c>
      <c r="N56" s="160"/>
      <c r="O56" s="160"/>
      <c r="P56" s="160">
        <f>'将来負担比率（分子）の構造'!M$52</f>
        <v>2661</v>
      </c>
    </row>
    <row r="57" spans="1:16" x14ac:dyDescent="0.15">
      <c r="A57" s="160" t="s">
        <v>35</v>
      </c>
      <c r="B57" s="160"/>
      <c r="C57" s="160"/>
      <c r="D57" s="160">
        <f>'将来負担比率（分子）の構造'!I$51</f>
        <v>10</v>
      </c>
      <c r="E57" s="160"/>
      <c r="F57" s="160"/>
      <c r="G57" s="160">
        <f>'将来負担比率（分子）の構造'!J$51</f>
        <v>3</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1150</v>
      </c>
      <c r="E58" s="160"/>
      <c r="F58" s="160"/>
      <c r="G58" s="160">
        <f>'将来負担比率（分子）の構造'!J$50</f>
        <v>1051</v>
      </c>
      <c r="H58" s="160"/>
      <c r="I58" s="160"/>
      <c r="J58" s="160">
        <f>'将来負担比率（分子）の構造'!K$50</f>
        <v>1023</v>
      </c>
      <c r="K58" s="160"/>
      <c r="L58" s="160"/>
      <c r="M58" s="160">
        <f>'将来負担比率（分子）の構造'!L$50</f>
        <v>1111</v>
      </c>
      <c r="N58" s="160"/>
      <c r="O58" s="160"/>
      <c r="P58" s="160">
        <f>'将来負担比率（分子）の構造'!M$50</f>
        <v>1068</v>
      </c>
    </row>
    <row r="59" spans="1:16" x14ac:dyDescent="0.15">
      <c r="A59" s="160" t="s">
        <v>32</v>
      </c>
      <c r="B59" s="160">
        <f>'将来負担比率（分子）の構造'!I$49</f>
        <v>4</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487</v>
      </c>
      <c r="C62" s="160"/>
      <c r="D62" s="160"/>
      <c r="E62" s="160">
        <f>'将来負担比率（分子）の構造'!J$45</f>
        <v>429</v>
      </c>
      <c r="F62" s="160"/>
      <c r="G62" s="160"/>
      <c r="H62" s="160">
        <f>'将来負担比率（分子）の構造'!K$45</f>
        <v>413</v>
      </c>
      <c r="I62" s="160"/>
      <c r="J62" s="160"/>
      <c r="K62" s="160">
        <f>'将来負担比率（分子）の構造'!L$45</f>
        <v>409</v>
      </c>
      <c r="L62" s="160"/>
      <c r="M62" s="160"/>
      <c r="N62" s="160">
        <f>'将来負担比率（分子）の構造'!M$45</f>
        <v>376</v>
      </c>
      <c r="O62" s="160"/>
      <c r="P62" s="160"/>
    </row>
    <row r="63" spans="1:16" x14ac:dyDescent="0.15">
      <c r="A63" s="160" t="s">
        <v>27</v>
      </c>
      <c r="B63" s="160">
        <f>'将来負担比率（分子）の構造'!I$44</f>
        <v>153</v>
      </c>
      <c r="C63" s="160"/>
      <c r="D63" s="160"/>
      <c r="E63" s="160">
        <f>'将来負担比率（分子）の構造'!J$44</f>
        <v>171</v>
      </c>
      <c r="F63" s="160"/>
      <c r="G63" s="160"/>
      <c r="H63" s="160">
        <f>'将来負担比率（分子）の構造'!K$44</f>
        <v>166</v>
      </c>
      <c r="I63" s="160"/>
      <c r="J63" s="160"/>
      <c r="K63" s="160">
        <f>'将来負担比率（分子）の構造'!L$44</f>
        <v>153</v>
      </c>
      <c r="L63" s="160"/>
      <c r="M63" s="160"/>
      <c r="N63" s="160">
        <f>'将来負担比率（分子）の構造'!M$44</f>
        <v>139</v>
      </c>
      <c r="O63" s="160"/>
      <c r="P63" s="160"/>
    </row>
    <row r="64" spans="1:16" x14ac:dyDescent="0.15">
      <c r="A64" s="160" t="s">
        <v>26</v>
      </c>
      <c r="B64" s="160">
        <f>'将来負担比率（分子）の構造'!I$43</f>
        <v>377</v>
      </c>
      <c r="C64" s="160"/>
      <c r="D64" s="160"/>
      <c r="E64" s="160">
        <f>'将来負担比率（分子）の構造'!J$43</f>
        <v>339</v>
      </c>
      <c r="F64" s="160"/>
      <c r="G64" s="160"/>
      <c r="H64" s="160">
        <f>'将来負担比率（分子）の構造'!K$43</f>
        <v>315</v>
      </c>
      <c r="I64" s="160"/>
      <c r="J64" s="160"/>
      <c r="K64" s="160">
        <f>'将来負担比率（分子）の構造'!L$43</f>
        <v>217</v>
      </c>
      <c r="L64" s="160"/>
      <c r="M64" s="160"/>
      <c r="N64" s="160">
        <f>'将来負担比率（分子）の構造'!M$43</f>
        <v>228</v>
      </c>
      <c r="O64" s="160"/>
      <c r="P64" s="160"/>
    </row>
    <row r="65" spans="1:16" x14ac:dyDescent="0.15">
      <c r="A65" s="160" t="s">
        <v>25</v>
      </c>
      <c r="B65" s="160">
        <f>'将来負担比率（分子）の構造'!I$42</f>
        <v>2</v>
      </c>
      <c r="C65" s="160"/>
      <c r="D65" s="160"/>
      <c r="E65" s="160">
        <f>'将来負担比率（分子）の構造'!J$42</f>
        <v>2</v>
      </c>
      <c r="F65" s="160"/>
      <c r="G65" s="160"/>
      <c r="H65" s="160">
        <f>'将来負担比率（分子）の構造'!K$42</f>
        <v>2</v>
      </c>
      <c r="I65" s="160"/>
      <c r="J65" s="160"/>
      <c r="K65" s="160">
        <f>'将来負担比率（分子）の構造'!L$42</f>
        <v>2</v>
      </c>
      <c r="L65" s="160"/>
      <c r="M65" s="160"/>
      <c r="N65" s="160">
        <f>'将来負担比率（分子）の構造'!M$42</f>
        <v>1</v>
      </c>
      <c r="O65" s="160"/>
      <c r="P65" s="160"/>
    </row>
    <row r="66" spans="1:16" x14ac:dyDescent="0.15">
      <c r="A66" s="160" t="s">
        <v>24</v>
      </c>
      <c r="B66" s="160">
        <f>'将来負担比率（分子）の構造'!I$41</f>
        <v>3777</v>
      </c>
      <c r="C66" s="160"/>
      <c r="D66" s="160"/>
      <c r="E66" s="160">
        <f>'将来負担比率（分子）の構造'!J$41</f>
        <v>3996</v>
      </c>
      <c r="F66" s="160"/>
      <c r="G66" s="160"/>
      <c r="H66" s="160">
        <f>'将来負担比率（分子）の構造'!K$41</f>
        <v>4013</v>
      </c>
      <c r="I66" s="160"/>
      <c r="J66" s="160"/>
      <c r="K66" s="160">
        <f>'将来負担比率（分子）の構造'!L$41</f>
        <v>3767</v>
      </c>
      <c r="L66" s="160"/>
      <c r="M66" s="160"/>
      <c r="N66" s="160">
        <f>'将来負担比率（分子）の構造'!M$41</f>
        <v>4175</v>
      </c>
      <c r="O66" s="160"/>
      <c r="P66" s="160"/>
    </row>
    <row r="67" spans="1:16" x14ac:dyDescent="0.15">
      <c r="A67" s="160" t="s">
        <v>68</v>
      </c>
      <c r="B67" s="160" t="e">
        <f>NA()</f>
        <v>#N/A</v>
      </c>
      <c r="C67" s="160">
        <f>IF(ISNUMBER('将来負担比率（分子）の構造'!I$53), IF('将来負担比率（分子）の構造'!I$53 &lt; 0, 0, '将来負担比率（分子）の構造'!I$53), NA())</f>
        <v>1087</v>
      </c>
      <c r="D67" s="160" t="e">
        <f>NA()</f>
        <v>#N/A</v>
      </c>
      <c r="E67" s="160" t="e">
        <f>NA()</f>
        <v>#N/A</v>
      </c>
      <c r="F67" s="160">
        <f>IF(ISNUMBER('将来負担比率（分子）の構造'!J$53), IF('将来負担比率（分子）の構造'!J$53 &lt; 0, 0, '将来負担比率（分子）の構造'!J$53), NA())</f>
        <v>1343</v>
      </c>
      <c r="G67" s="160" t="e">
        <f>NA()</f>
        <v>#N/A</v>
      </c>
      <c r="H67" s="160" t="e">
        <f>NA()</f>
        <v>#N/A</v>
      </c>
      <c r="I67" s="160">
        <f>IF(ISNUMBER('将来負担比率（分子）の構造'!K$53), IF('将来負担比率（分子）の構造'!K$53 &lt; 0, 0, '将来負担比率（分子）の構造'!K$53), NA())</f>
        <v>1327</v>
      </c>
      <c r="J67" s="160" t="e">
        <f>NA()</f>
        <v>#N/A</v>
      </c>
      <c r="K67" s="160" t="e">
        <f>NA()</f>
        <v>#N/A</v>
      </c>
      <c r="L67" s="160">
        <f>IF(ISNUMBER('将来負担比率（分子）の構造'!L$53), IF('将来負担比率（分子）の構造'!L$53 &lt; 0, 0, '将来負担比率（分子）の構造'!L$53), NA())</f>
        <v>894</v>
      </c>
      <c r="M67" s="160" t="e">
        <f>NA()</f>
        <v>#N/A</v>
      </c>
      <c r="N67" s="160" t="e">
        <f>NA()</f>
        <v>#N/A</v>
      </c>
      <c r="O67" s="160">
        <f>IF(ISNUMBER('将来負担比率（分子）の構造'!M$53), IF('将来負担比率（分子）の構造'!M$53 &lt; 0, 0, '将来負担比率（分子）の構造'!M$53), NA())</f>
        <v>1190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417</v>
      </c>
      <c r="C72" s="164">
        <f>基金残高に係る経年分析!G55</f>
        <v>408</v>
      </c>
      <c r="D72" s="164">
        <f>基金残高に係る経年分析!H55</f>
        <v>424</v>
      </c>
    </row>
    <row r="73" spans="1:16" x14ac:dyDescent="0.15">
      <c r="A73" s="163" t="s">
        <v>71</v>
      </c>
      <c r="B73" s="164">
        <f>基金残高に係る経年分析!F56</f>
        <v>234</v>
      </c>
      <c r="C73" s="164">
        <f>基金残高に係る経年分析!G56</f>
        <v>200</v>
      </c>
      <c r="D73" s="164">
        <f>基金残高に係る経年分析!H56</f>
        <v>201</v>
      </c>
    </row>
    <row r="74" spans="1:16" x14ac:dyDescent="0.15">
      <c r="A74" s="163" t="s">
        <v>72</v>
      </c>
      <c r="B74" s="164">
        <f>基金残高に係る経年分析!F57</f>
        <v>298</v>
      </c>
      <c r="C74" s="164">
        <f>基金残高に係る経年分析!G57</f>
        <v>404</v>
      </c>
      <c r="D74" s="164">
        <f>基金残高に係る経年分析!H57</f>
        <v>344</v>
      </c>
    </row>
  </sheetData>
  <sheetProtection algorithmName="SHA-512" hashValue="m25m6JA1f8+kSvTuBRiYc8QsLcBlQThbB9mWgvirKlimKkSid7DKdWEzPKJDp2xbwBKHm+CiVzSu4Ez7WZvfMA==" saltValue="r6lkKcUtoQ+PiFflM0Tw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1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221</v>
      </c>
      <c r="C5" s="608"/>
      <c r="D5" s="608"/>
      <c r="E5" s="608"/>
      <c r="F5" s="608"/>
      <c r="G5" s="608"/>
      <c r="H5" s="608"/>
      <c r="I5" s="608"/>
      <c r="J5" s="608"/>
      <c r="K5" s="608"/>
      <c r="L5" s="608"/>
      <c r="M5" s="608"/>
      <c r="N5" s="608"/>
      <c r="O5" s="608"/>
      <c r="P5" s="608"/>
      <c r="Q5" s="609"/>
      <c r="R5" s="610">
        <v>739923</v>
      </c>
      <c r="S5" s="611"/>
      <c r="T5" s="611"/>
      <c r="U5" s="611"/>
      <c r="V5" s="611"/>
      <c r="W5" s="611"/>
      <c r="X5" s="611"/>
      <c r="Y5" s="612"/>
      <c r="Z5" s="613">
        <v>18.7</v>
      </c>
      <c r="AA5" s="613"/>
      <c r="AB5" s="613"/>
      <c r="AC5" s="613"/>
      <c r="AD5" s="614">
        <v>739923</v>
      </c>
      <c r="AE5" s="614"/>
      <c r="AF5" s="614"/>
      <c r="AG5" s="614"/>
      <c r="AH5" s="614"/>
      <c r="AI5" s="614"/>
      <c r="AJ5" s="614"/>
      <c r="AK5" s="614"/>
      <c r="AL5" s="615">
        <v>34.700000000000003</v>
      </c>
      <c r="AM5" s="616"/>
      <c r="AN5" s="616"/>
      <c r="AO5" s="617"/>
      <c r="AP5" s="607" t="s">
        <v>222</v>
      </c>
      <c r="AQ5" s="608"/>
      <c r="AR5" s="608"/>
      <c r="AS5" s="608"/>
      <c r="AT5" s="608"/>
      <c r="AU5" s="608"/>
      <c r="AV5" s="608"/>
      <c r="AW5" s="608"/>
      <c r="AX5" s="608"/>
      <c r="AY5" s="608"/>
      <c r="AZ5" s="608"/>
      <c r="BA5" s="608"/>
      <c r="BB5" s="608"/>
      <c r="BC5" s="608"/>
      <c r="BD5" s="608"/>
      <c r="BE5" s="608"/>
      <c r="BF5" s="609"/>
      <c r="BG5" s="621">
        <v>704531</v>
      </c>
      <c r="BH5" s="622"/>
      <c r="BI5" s="622"/>
      <c r="BJ5" s="622"/>
      <c r="BK5" s="622"/>
      <c r="BL5" s="622"/>
      <c r="BM5" s="622"/>
      <c r="BN5" s="623"/>
      <c r="BO5" s="624">
        <v>95.2</v>
      </c>
      <c r="BP5" s="624"/>
      <c r="BQ5" s="624"/>
      <c r="BR5" s="624"/>
      <c r="BS5" s="625" t="s">
        <v>223</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215</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94176</v>
      </c>
      <c r="S6" s="622"/>
      <c r="T6" s="622"/>
      <c r="U6" s="622"/>
      <c r="V6" s="622"/>
      <c r="W6" s="622"/>
      <c r="X6" s="622"/>
      <c r="Y6" s="623"/>
      <c r="Z6" s="624">
        <v>2.4</v>
      </c>
      <c r="AA6" s="624"/>
      <c r="AB6" s="624"/>
      <c r="AC6" s="624"/>
      <c r="AD6" s="625">
        <v>94176</v>
      </c>
      <c r="AE6" s="625"/>
      <c r="AF6" s="625"/>
      <c r="AG6" s="625"/>
      <c r="AH6" s="625"/>
      <c r="AI6" s="625"/>
      <c r="AJ6" s="625"/>
      <c r="AK6" s="625"/>
      <c r="AL6" s="626">
        <v>4.4000000000000004</v>
      </c>
      <c r="AM6" s="627"/>
      <c r="AN6" s="627"/>
      <c r="AO6" s="628"/>
      <c r="AP6" s="618" t="s">
        <v>228</v>
      </c>
      <c r="AQ6" s="619"/>
      <c r="AR6" s="619"/>
      <c r="AS6" s="619"/>
      <c r="AT6" s="619"/>
      <c r="AU6" s="619"/>
      <c r="AV6" s="619"/>
      <c r="AW6" s="619"/>
      <c r="AX6" s="619"/>
      <c r="AY6" s="619"/>
      <c r="AZ6" s="619"/>
      <c r="BA6" s="619"/>
      <c r="BB6" s="619"/>
      <c r="BC6" s="619"/>
      <c r="BD6" s="619"/>
      <c r="BE6" s="619"/>
      <c r="BF6" s="620"/>
      <c r="BG6" s="621">
        <v>704531</v>
      </c>
      <c r="BH6" s="622"/>
      <c r="BI6" s="622"/>
      <c r="BJ6" s="622"/>
      <c r="BK6" s="622"/>
      <c r="BL6" s="622"/>
      <c r="BM6" s="622"/>
      <c r="BN6" s="623"/>
      <c r="BO6" s="624">
        <v>95.2</v>
      </c>
      <c r="BP6" s="624"/>
      <c r="BQ6" s="624"/>
      <c r="BR6" s="624"/>
      <c r="BS6" s="625" t="s">
        <v>132</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65894</v>
      </c>
      <c r="CS6" s="622"/>
      <c r="CT6" s="622"/>
      <c r="CU6" s="622"/>
      <c r="CV6" s="622"/>
      <c r="CW6" s="622"/>
      <c r="CX6" s="622"/>
      <c r="CY6" s="623"/>
      <c r="CZ6" s="615">
        <v>1.7</v>
      </c>
      <c r="DA6" s="616"/>
      <c r="DB6" s="616"/>
      <c r="DC6" s="635"/>
      <c r="DD6" s="630" t="s">
        <v>230</v>
      </c>
      <c r="DE6" s="622"/>
      <c r="DF6" s="622"/>
      <c r="DG6" s="622"/>
      <c r="DH6" s="622"/>
      <c r="DI6" s="622"/>
      <c r="DJ6" s="622"/>
      <c r="DK6" s="622"/>
      <c r="DL6" s="622"/>
      <c r="DM6" s="622"/>
      <c r="DN6" s="622"/>
      <c r="DO6" s="622"/>
      <c r="DP6" s="623"/>
      <c r="DQ6" s="630">
        <v>65614</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1263</v>
      </c>
      <c r="S7" s="622"/>
      <c r="T7" s="622"/>
      <c r="U7" s="622"/>
      <c r="V7" s="622"/>
      <c r="W7" s="622"/>
      <c r="X7" s="622"/>
      <c r="Y7" s="623"/>
      <c r="Z7" s="624">
        <v>0</v>
      </c>
      <c r="AA7" s="624"/>
      <c r="AB7" s="624"/>
      <c r="AC7" s="624"/>
      <c r="AD7" s="625">
        <v>1263</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284300</v>
      </c>
      <c r="BH7" s="622"/>
      <c r="BI7" s="622"/>
      <c r="BJ7" s="622"/>
      <c r="BK7" s="622"/>
      <c r="BL7" s="622"/>
      <c r="BM7" s="622"/>
      <c r="BN7" s="623"/>
      <c r="BO7" s="624">
        <v>38.4</v>
      </c>
      <c r="BP7" s="624"/>
      <c r="BQ7" s="624"/>
      <c r="BR7" s="624"/>
      <c r="BS7" s="625" t="s">
        <v>233</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591533</v>
      </c>
      <c r="CS7" s="622"/>
      <c r="CT7" s="622"/>
      <c r="CU7" s="622"/>
      <c r="CV7" s="622"/>
      <c r="CW7" s="622"/>
      <c r="CX7" s="622"/>
      <c r="CY7" s="623"/>
      <c r="CZ7" s="624">
        <v>15.5</v>
      </c>
      <c r="DA7" s="624"/>
      <c r="DB7" s="624"/>
      <c r="DC7" s="624"/>
      <c r="DD7" s="630">
        <v>25125</v>
      </c>
      <c r="DE7" s="622"/>
      <c r="DF7" s="622"/>
      <c r="DG7" s="622"/>
      <c r="DH7" s="622"/>
      <c r="DI7" s="622"/>
      <c r="DJ7" s="622"/>
      <c r="DK7" s="622"/>
      <c r="DL7" s="622"/>
      <c r="DM7" s="622"/>
      <c r="DN7" s="622"/>
      <c r="DO7" s="622"/>
      <c r="DP7" s="623"/>
      <c r="DQ7" s="630">
        <v>546147</v>
      </c>
      <c r="DR7" s="622"/>
      <c r="DS7" s="622"/>
      <c r="DT7" s="622"/>
      <c r="DU7" s="622"/>
      <c r="DV7" s="622"/>
      <c r="DW7" s="622"/>
      <c r="DX7" s="622"/>
      <c r="DY7" s="622"/>
      <c r="DZ7" s="622"/>
      <c r="EA7" s="622"/>
      <c r="EB7" s="622"/>
      <c r="EC7" s="631"/>
    </row>
    <row r="8" spans="2:143" ht="11.25" customHeight="1" x14ac:dyDescent="0.15">
      <c r="B8" s="618" t="s">
        <v>235</v>
      </c>
      <c r="C8" s="619"/>
      <c r="D8" s="619"/>
      <c r="E8" s="619"/>
      <c r="F8" s="619"/>
      <c r="G8" s="619"/>
      <c r="H8" s="619"/>
      <c r="I8" s="619"/>
      <c r="J8" s="619"/>
      <c r="K8" s="619"/>
      <c r="L8" s="619"/>
      <c r="M8" s="619"/>
      <c r="N8" s="619"/>
      <c r="O8" s="619"/>
      <c r="P8" s="619"/>
      <c r="Q8" s="620"/>
      <c r="R8" s="621">
        <v>1641</v>
      </c>
      <c r="S8" s="622"/>
      <c r="T8" s="622"/>
      <c r="U8" s="622"/>
      <c r="V8" s="622"/>
      <c r="W8" s="622"/>
      <c r="X8" s="622"/>
      <c r="Y8" s="623"/>
      <c r="Z8" s="624">
        <v>0</v>
      </c>
      <c r="AA8" s="624"/>
      <c r="AB8" s="624"/>
      <c r="AC8" s="624"/>
      <c r="AD8" s="625">
        <v>1641</v>
      </c>
      <c r="AE8" s="625"/>
      <c r="AF8" s="625"/>
      <c r="AG8" s="625"/>
      <c r="AH8" s="625"/>
      <c r="AI8" s="625"/>
      <c r="AJ8" s="625"/>
      <c r="AK8" s="625"/>
      <c r="AL8" s="626">
        <v>0.1</v>
      </c>
      <c r="AM8" s="627"/>
      <c r="AN8" s="627"/>
      <c r="AO8" s="628"/>
      <c r="AP8" s="618" t="s">
        <v>236</v>
      </c>
      <c r="AQ8" s="619"/>
      <c r="AR8" s="619"/>
      <c r="AS8" s="619"/>
      <c r="AT8" s="619"/>
      <c r="AU8" s="619"/>
      <c r="AV8" s="619"/>
      <c r="AW8" s="619"/>
      <c r="AX8" s="619"/>
      <c r="AY8" s="619"/>
      <c r="AZ8" s="619"/>
      <c r="BA8" s="619"/>
      <c r="BB8" s="619"/>
      <c r="BC8" s="619"/>
      <c r="BD8" s="619"/>
      <c r="BE8" s="619"/>
      <c r="BF8" s="620"/>
      <c r="BG8" s="621">
        <v>6559</v>
      </c>
      <c r="BH8" s="622"/>
      <c r="BI8" s="622"/>
      <c r="BJ8" s="622"/>
      <c r="BK8" s="622"/>
      <c r="BL8" s="622"/>
      <c r="BM8" s="622"/>
      <c r="BN8" s="623"/>
      <c r="BO8" s="624">
        <v>0.9</v>
      </c>
      <c r="BP8" s="624"/>
      <c r="BQ8" s="624"/>
      <c r="BR8" s="624"/>
      <c r="BS8" s="630" t="s">
        <v>223</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966204</v>
      </c>
      <c r="CS8" s="622"/>
      <c r="CT8" s="622"/>
      <c r="CU8" s="622"/>
      <c r="CV8" s="622"/>
      <c r="CW8" s="622"/>
      <c r="CX8" s="622"/>
      <c r="CY8" s="623"/>
      <c r="CZ8" s="624">
        <v>25.2</v>
      </c>
      <c r="DA8" s="624"/>
      <c r="DB8" s="624"/>
      <c r="DC8" s="624"/>
      <c r="DD8" s="630">
        <v>436796</v>
      </c>
      <c r="DE8" s="622"/>
      <c r="DF8" s="622"/>
      <c r="DG8" s="622"/>
      <c r="DH8" s="622"/>
      <c r="DI8" s="622"/>
      <c r="DJ8" s="622"/>
      <c r="DK8" s="622"/>
      <c r="DL8" s="622"/>
      <c r="DM8" s="622"/>
      <c r="DN8" s="622"/>
      <c r="DO8" s="622"/>
      <c r="DP8" s="623"/>
      <c r="DQ8" s="630">
        <v>414532</v>
      </c>
      <c r="DR8" s="622"/>
      <c r="DS8" s="622"/>
      <c r="DT8" s="622"/>
      <c r="DU8" s="622"/>
      <c r="DV8" s="622"/>
      <c r="DW8" s="622"/>
      <c r="DX8" s="622"/>
      <c r="DY8" s="622"/>
      <c r="DZ8" s="622"/>
      <c r="EA8" s="622"/>
      <c r="EB8" s="622"/>
      <c r="EC8" s="631"/>
    </row>
    <row r="9" spans="2:143" ht="11.25" customHeight="1" x14ac:dyDescent="0.15">
      <c r="B9" s="618" t="s">
        <v>238</v>
      </c>
      <c r="C9" s="619"/>
      <c r="D9" s="619"/>
      <c r="E9" s="619"/>
      <c r="F9" s="619"/>
      <c r="G9" s="619"/>
      <c r="H9" s="619"/>
      <c r="I9" s="619"/>
      <c r="J9" s="619"/>
      <c r="K9" s="619"/>
      <c r="L9" s="619"/>
      <c r="M9" s="619"/>
      <c r="N9" s="619"/>
      <c r="O9" s="619"/>
      <c r="P9" s="619"/>
      <c r="Q9" s="620"/>
      <c r="R9" s="621">
        <v>1518</v>
      </c>
      <c r="S9" s="622"/>
      <c r="T9" s="622"/>
      <c r="U9" s="622"/>
      <c r="V9" s="622"/>
      <c r="W9" s="622"/>
      <c r="X9" s="622"/>
      <c r="Y9" s="623"/>
      <c r="Z9" s="624">
        <v>0</v>
      </c>
      <c r="AA9" s="624"/>
      <c r="AB9" s="624"/>
      <c r="AC9" s="624"/>
      <c r="AD9" s="625">
        <v>1518</v>
      </c>
      <c r="AE9" s="625"/>
      <c r="AF9" s="625"/>
      <c r="AG9" s="625"/>
      <c r="AH9" s="625"/>
      <c r="AI9" s="625"/>
      <c r="AJ9" s="625"/>
      <c r="AK9" s="625"/>
      <c r="AL9" s="626">
        <v>0.1</v>
      </c>
      <c r="AM9" s="627"/>
      <c r="AN9" s="627"/>
      <c r="AO9" s="628"/>
      <c r="AP9" s="618" t="s">
        <v>239</v>
      </c>
      <c r="AQ9" s="619"/>
      <c r="AR9" s="619"/>
      <c r="AS9" s="619"/>
      <c r="AT9" s="619"/>
      <c r="AU9" s="619"/>
      <c r="AV9" s="619"/>
      <c r="AW9" s="619"/>
      <c r="AX9" s="619"/>
      <c r="AY9" s="619"/>
      <c r="AZ9" s="619"/>
      <c r="BA9" s="619"/>
      <c r="BB9" s="619"/>
      <c r="BC9" s="619"/>
      <c r="BD9" s="619"/>
      <c r="BE9" s="619"/>
      <c r="BF9" s="620"/>
      <c r="BG9" s="621">
        <v>258327</v>
      </c>
      <c r="BH9" s="622"/>
      <c r="BI9" s="622"/>
      <c r="BJ9" s="622"/>
      <c r="BK9" s="622"/>
      <c r="BL9" s="622"/>
      <c r="BM9" s="622"/>
      <c r="BN9" s="623"/>
      <c r="BO9" s="624">
        <v>34.9</v>
      </c>
      <c r="BP9" s="624"/>
      <c r="BQ9" s="624"/>
      <c r="BR9" s="624"/>
      <c r="BS9" s="630" t="s">
        <v>223</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237437</v>
      </c>
      <c r="CS9" s="622"/>
      <c r="CT9" s="622"/>
      <c r="CU9" s="622"/>
      <c r="CV9" s="622"/>
      <c r="CW9" s="622"/>
      <c r="CX9" s="622"/>
      <c r="CY9" s="623"/>
      <c r="CZ9" s="624">
        <v>6.2</v>
      </c>
      <c r="DA9" s="624"/>
      <c r="DB9" s="624"/>
      <c r="DC9" s="624"/>
      <c r="DD9" s="630">
        <v>11701</v>
      </c>
      <c r="DE9" s="622"/>
      <c r="DF9" s="622"/>
      <c r="DG9" s="622"/>
      <c r="DH9" s="622"/>
      <c r="DI9" s="622"/>
      <c r="DJ9" s="622"/>
      <c r="DK9" s="622"/>
      <c r="DL9" s="622"/>
      <c r="DM9" s="622"/>
      <c r="DN9" s="622"/>
      <c r="DO9" s="622"/>
      <c r="DP9" s="623"/>
      <c r="DQ9" s="630">
        <v>181999</v>
      </c>
      <c r="DR9" s="622"/>
      <c r="DS9" s="622"/>
      <c r="DT9" s="622"/>
      <c r="DU9" s="622"/>
      <c r="DV9" s="622"/>
      <c r="DW9" s="622"/>
      <c r="DX9" s="622"/>
      <c r="DY9" s="622"/>
      <c r="DZ9" s="622"/>
      <c r="EA9" s="622"/>
      <c r="EB9" s="622"/>
      <c r="EC9" s="631"/>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223</v>
      </c>
      <c r="S10" s="622"/>
      <c r="T10" s="622"/>
      <c r="U10" s="622"/>
      <c r="V10" s="622"/>
      <c r="W10" s="622"/>
      <c r="X10" s="622"/>
      <c r="Y10" s="623"/>
      <c r="Z10" s="624" t="s">
        <v>233</v>
      </c>
      <c r="AA10" s="624"/>
      <c r="AB10" s="624"/>
      <c r="AC10" s="624"/>
      <c r="AD10" s="625" t="s">
        <v>132</v>
      </c>
      <c r="AE10" s="625"/>
      <c r="AF10" s="625"/>
      <c r="AG10" s="625"/>
      <c r="AH10" s="625"/>
      <c r="AI10" s="625"/>
      <c r="AJ10" s="625"/>
      <c r="AK10" s="625"/>
      <c r="AL10" s="626" t="s">
        <v>233</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9674</v>
      </c>
      <c r="BH10" s="622"/>
      <c r="BI10" s="622"/>
      <c r="BJ10" s="622"/>
      <c r="BK10" s="622"/>
      <c r="BL10" s="622"/>
      <c r="BM10" s="622"/>
      <c r="BN10" s="623"/>
      <c r="BO10" s="624">
        <v>1.3</v>
      </c>
      <c r="BP10" s="624"/>
      <c r="BQ10" s="624"/>
      <c r="BR10" s="624"/>
      <c r="BS10" s="630" t="s">
        <v>223</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t="s">
        <v>223</v>
      </c>
      <c r="CS10" s="622"/>
      <c r="CT10" s="622"/>
      <c r="CU10" s="622"/>
      <c r="CV10" s="622"/>
      <c r="CW10" s="622"/>
      <c r="CX10" s="622"/>
      <c r="CY10" s="623"/>
      <c r="CZ10" s="624" t="s">
        <v>233</v>
      </c>
      <c r="DA10" s="624"/>
      <c r="DB10" s="624"/>
      <c r="DC10" s="624"/>
      <c r="DD10" s="630" t="s">
        <v>230</v>
      </c>
      <c r="DE10" s="622"/>
      <c r="DF10" s="622"/>
      <c r="DG10" s="622"/>
      <c r="DH10" s="622"/>
      <c r="DI10" s="622"/>
      <c r="DJ10" s="622"/>
      <c r="DK10" s="622"/>
      <c r="DL10" s="622"/>
      <c r="DM10" s="622"/>
      <c r="DN10" s="622"/>
      <c r="DO10" s="622"/>
      <c r="DP10" s="623"/>
      <c r="DQ10" s="630" t="s">
        <v>132</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223</v>
      </c>
      <c r="S11" s="622"/>
      <c r="T11" s="622"/>
      <c r="U11" s="622"/>
      <c r="V11" s="622"/>
      <c r="W11" s="622"/>
      <c r="X11" s="622"/>
      <c r="Y11" s="623"/>
      <c r="Z11" s="624" t="s">
        <v>132</v>
      </c>
      <c r="AA11" s="624"/>
      <c r="AB11" s="624"/>
      <c r="AC11" s="624"/>
      <c r="AD11" s="625" t="s">
        <v>132</v>
      </c>
      <c r="AE11" s="625"/>
      <c r="AF11" s="625"/>
      <c r="AG11" s="625"/>
      <c r="AH11" s="625"/>
      <c r="AI11" s="625"/>
      <c r="AJ11" s="625"/>
      <c r="AK11" s="625"/>
      <c r="AL11" s="626" t="s">
        <v>223</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9740</v>
      </c>
      <c r="BH11" s="622"/>
      <c r="BI11" s="622"/>
      <c r="BJ11" s="622"/>
      <c r="BK11" s="622"/>
      <c r="BL11" s="622"/>
      <c r="BM11" s="622"/>
      <c r="BN11" s="623"/>
      <c r="BO11" s="624">
        <v>1.3</v>
      </c>
      <c r="BP11" s="624"/>
      <c r="BQ11" s="624"/>
      <c r="BR11" s="624"/>
      <c r="BS11" s="630" t="s">
        <v>223</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464793</v>
      </c>
      <c r="CS11" s="622"/>
      <c r="CT11" s="622"/>
      <c r="CU11" s="622"/>
      <c r="CV11" s="622"/>
      <c r="CW11" s="622"/>
      <c r="CX11" s="622"/>
      <c r="CY11" s="623"/>
      <c r="CZ11" s="624">
        <v>12.1</v>
      </c>
      <c r="DA11" s="624"/>
      <c r="DB11" s="624"/>
      <c r="DC11" s="624"/>
      <c r="DD11" s="630">
        <v>32576</v>
      </c>
      <c r="DE11" s="622"/>
      <c r="DF11" s="622"/>
      <c r="DG11" s="622"/>
      <c r="DH11" s="622"/>
      <c r="DI11" s="622"/>
      <c r="DJ11" s="622"/>
      <c r="DK11" s="622"/>
      <c r="DL11" s="622"/>
      <c r="DM11" s="622"/>
      <c r="DN11" s="622"/>
      <c r="DO11" s="622"/>
      <c r="DP11" s="623"/>
      <c r="DQ11" s="630">
        <v>249515</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63089</v>
      </c>
      <c r="S12" s="622"/>
      <c r="T12" s="622"/>
      <c r="U12" s="622"/>
      <c r="V12" s="622"/>
      <c r="W12" s="622"/>
      <c r="X12" s="622"/>
      <c r="Y12" s="623"/>
      <c r="Z12" s="624">
        <v>1.6</v>
      </c>
      <c r="AA12" s="624"/>
      <c r="AB12" s="624"/>
      <c r="AC12" s="624"/>
      <c r="AD12" s="625">
        <v>63089</v>
      </c>
      <c r="AE12" s="625"/>
      <c r="AF12" s="625"/>
      <c r="AG12" s="625"/>
      <c r="AH12" s="625"/>
      <c r="AI12" s="625"/>
      <c r="AJ12" s="625"/>
      <c r="AK12" s="625"/>
      <c r="AL12" s="626">
        <v>3</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388416</v>
      </c>
      <c r="BH12" s="622"/>
      <c r="BI12" s="622"/>
      <c r="BJ12" s="622"/>
      <c r="BK12" s="622"/>
      <c r="BL12" s="622"/>
      <c r="BM12" s="622"/>
      <c r="BN12" s="623"/>
      <c r="BO12" s="624">
        <v>52.5</v>
      </c>
      <c r="BP12" s="624"/>
      <c r="BQ12" s="624"/>
      <c r="BR12" s="624"/>
      <c r="BS12" s="630" t="s">
        <v>223</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114663</v>
      </c>
      <c r="CS12" s="622"/>
      <c r="CT12" s="622"/>
      <c r="CU12" s="622"/>
      <c r="CV12" s="622"/>
      <c r="CW12" s="622"/>
      <c r="CX12" s="622"/>
      <c r="CY12" s="623"/>
      <c r="CZ12" s="624">
        <v>3</v>
      </c>
      <c r="DA12" s="624"/>
      <c r="DB12" s="624"/>
      <c r="DC12" s="624"/>
      <c r="DD12" s="630">
        <v>24906</v>
      </c>
      <c r="DE12" s="622"/>
      <c r="DF12" s="622"/>
      <c r="DG12" s="622"/>
      <c r="DH12" s="622"/>
      <c r="DI12" s="622"/>
      <c r="DJ12" s="622"/>
      <c r="DK12" s="622"/>
      <c r="DL12" s="622"/>
      <c r="DM12" s="622"/>
      <c r="DN12" s="622"/>
      <c r="DO12" s="622"/>
      <c r="DP12" s="623"/>
      <c r="DQ12" s="630">
        <v>104433</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24" t="s">
        <v>223</v>
      </c>
      <c r="AA13" s="624"/>
      <c r="AB13" s="624"/>
      <c r="AC13" s="624"/>
      <c r="AD13" s="625" t="s">
        <v>223</v>
      </c>
      <c r="AE13" s="625"/>
      <c r="AF13" s="625"/>
      <c r="AG13" s="625"/>
      <c r="AH13" s="625"/>
      <c r="AI13" s="625"/>
      <c r="AJ13" s="625"/>
      <c r="AK13" s="625"/>
      <c r="AL13" s="626" t="s">
        <v>132</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388047</v>
      </c>
      <c r="BH13" s="622"/>
      <c r="BI13" s="622"/>
      <c r="BJ13" s="622"/>
      <c r="BK13" s="622"/>
      <c r="BL13" s="622"/>
      <c r="BM13" s="622"/>
      <c r="BN13" s="623"/>
      <c r="BO13" s="624">
        <v>52.4</v>
      </c>
      <c r="BP13" s="624"/>
      <c r="BQ13" s="624"/>
      <c r="BR13" s="624"/>
      <c r="BS13" s="630" t="s">
        <v>132</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131913</v>
      </c>
      <c r="CS13" s="622"/>
      <c r="CT13" s="622"/>
      <c r="CU13" s="622"/>
      <c r="CV13" s="622"/>
      <c r="CW13" s="622"/>
      <c r="CX13" s="622"/>
      <c r="CY13" s="623"/>
      <c r="CZ13" s="624">
        <v>3.4</v>
      </c>
      <c r="DA13" s="624"/>
      <c r="DB13" s="624"/>
      <c r="DC13" s="624"/>
      <c r="DD13" s="630">
        <v>30860</v>
      </c>
      <c r="DE13" s="622"/>
      <c r="DF13" s="622"/>
      <c r="DG13" s="622"/>
      <c r="DH13" s="622"/>
      <c r="DI13" s="622"/>
      <c r="DJ13" s="622"/>
      <c r="DK13" s="622"/>
      <c r="DL13" s="622"/>
      <c r="DM13" s="622"/>
      <c r="DN13" s="622"/>
      <c r="DO13" s="622"/>
      <c r="DP13" s="623"/>
      <c r="DQ13" s="630">
        <v>100787</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223</v>
      </c>
      <c r="S14" s="622"/>
      <c r="T14" s="622"/>
      <c r="U14" s="622"/>
      <c r="V14" s="622"/>
      <c r="W14" s="622"/>
      <c r="X14" s="622"/>
      <c r="Y14" s="623"/>
      <c r="Z14" s="624" t="s">
        <v>223</v>
      </c>
      <c r="AA14" s="624"/>
      <c r="AB14" s="624"/>
      <c r="AC14" s="624"/>
      <c r="AD14" s="625" t="s">
        <v>223</v>
      </c>
      <c r="AE14" s="625"/>
      <c r="AF14" s="625"/>
      <c r="AG14" s="625"/>
      <c r="AH14" s="625"/>
      <c r="AI14" s="625"/>
      <c r="AJ14" s="625"/>
      <c r="AK14" s="625"/>
      <c r="AL14" s="626" t="s">
        <v>233</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17088</v>
      </c>
      <c r="BH14" s="622"/>
      <c r="BI14" s="622"/>
      <c r="BJ14" s="622"/>
      <c r="BK14" s="622"/>
      <c r="BL14" s="622"/>
      <c r="BM14" s="622"/>
      <c r="BN14" s="623"/>
      <c r="BO14" s="624">
        <v>2.2999999999999998</v>
      </c>
      <c r="BP14" s="624"/>
      <c r="BQ14" s="624"/>
      <c r="BR14" s="624"/>
      <c r="BS14" s="630" t="s">
        <v>223</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151526</v>
      </c>
      <c r="CS14" s="622"/>
      <c r="CT14" s="622"/>
      <c r="CU14" s="622"/>
      <c r="CV14" s="622"/>
      <c r="CW14" s="622"/>
      <c r="CX14" s="622"/>
      <c r="CY14" s="623"/>
      <c r="CZ14" s="624">
        <v>4</v>
      </c>
      <c r="DA14" s="624"/>
      <c r="DB14" s="624"/>
      <c r="DC14" s="624"/>
      <c r="DD14" s="630">
        <v>1553</v>
      </c>
      <c r="DE14" s="622"/>
      <c r="DF14" s="622"/>
      <c r="DG14" s="622"/>
      <c r="DH14" s="622"/>
      <c r="DI14" s="622"/>
      <c r="DJ14" s="622"/>
      <c r="DK14" s="622"/>
      <c r="DL14" s="622"/>
      <c r="DM14" s="622"/>
      <c r="DN14" s="622"/>
      <c r="DO14" s="622"/>
      <c r="DP14" s="623"/>
      <c r="DQ14" s="630">
        <v>151526</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18582</v>
      </c>
      <c r="S15" s="622"/>
      <c r="T15" s="622"/>
      <c r="U15" s="622"/>
      <c r="V15" s="622"/>
      <c r="W15" s="622"/>
      <c r="X15" s="622"/>
      <c r="Y15" s="623"/>
      <c r="Z15" s="624">
        <v>0.5</v>
      </c>
      <c r="AA15" s="624"/>
      <c r="AB15" s="624"/>
      <c r="AC15" s="624"/>
      <c r="AD15" s="625">
        <v>18582</v>
      </c>
      <c r="AE15" s="625"/>
      <c r="AF15" s="625"/>
      <c r="AG15" s="625"/>
      <c r="AH15" s="625"/>
      <c r="AI15" s="625"/>
      <c r="AJ15" s="625"/>
      <c r="AK15" s="625"/>
      <c r="AL15" s="626">
        <v>0.9</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14727</v>
      </c>
      <c r="BH15" s="622"/>
      <c r="BI15" s="622"/>
      <c r="BJ15" s="622"/>
      <c r="BK15" s="622"/>
      <c r="BL15" s="622"/>
      <c r="BM15" s="622"/>
      <c r="BN15" s="623"/>
      <c r="BO15" s="624">
        <v>2</v>
      </c>
      <c r="BP15" s="624"/>
      <c r="BQ15" s="624"/>
      <c r="BR15" s="624"/>
      <c r="BS15" s="630" t="s">
        <v>233</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766763</v>
      </c>
      <c r="CS15" s="622"/>
      <c r="CT15" s="622"/>
      <c r="CU15" s="622"/>
      <c r="CV15" s="622"/>
      <c r="CW15" s="622"/>
      <c r="CX15" s="622"/>
      <c r="CY15" s="623"/>
      <c r="CZ15" s="624">
        <v>20</v>
      </c>
      <c r="DA15" s="624"/>
      <c r="DB15" s="624"/>
      <c r="DC15" s="624"/>
      <c r="DD15" s="630">
        <v>451364</v>
      </c>
      <c r="DE15" s="622"/>
      <c r="DF15" s="622"/>
      <c r="DG15" s="622"/>
      <c r="DH15" s="622"/>
      <c r="DI15" s="622"/>
      <c r="DJ15" s="622"/>
      <c r="DK15" s="622"/>
      <c r="DL15" s="622"/>
      <c r="DM15" s="622"/>
      <c r="DN15" s="622"/>
      <c r="DO15" s="622"/>
      <c r="DP15" s="623"/>
      <c r="DQ15" s="630">
        <v>299907</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223</v>
      </c>
      <c r="S16" s="622"/>
      <c r="T16" s="622"/>
      <c r="U16" s="622"/>
      <c r="V16" s="622"/>
      <c r="W16" s="622"/>
      <c r="X16" s="622"/>
      <c r="Y16" s="623"/>
      <c r="Z16" s="624" t="s">
        <v>223</v>
      </c>
      <c r="AA16" s="624"/>
      <c r="AB16" s="624"/>
      <c r="AC16" s="624"/>
      <c r="AD16" s="625" t="s">
        <v>230</v>
      </c>
      <c r="AE16" s="625"/>
      <c r="AF16" s="625"/>
      <c r="AG16" s="625"/>
      <c r="AH16" s="625"/>
      <c r="AI16" s="625"/>
      <c r="AJ16" s="625"/>
      <c r="AK16" s="625"/>
      <c r="AL16" s="626" t="s">
        <v>223</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24" t="s">
        <v>132</v>
      </c>
      <c r="BP16" s="624"/>
      <c r="BQ16" s="624"/>
      <c r="BR16" s="624"/>
      <c r="BS16" s="630" t="s">
        <v>132</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t="s">
        <v>233</v>
      </c>
      <c r="CS16" s="622"/>
      <c r="CT16" s="622"/>
      <c r="CU16" s="622"/>
      <c r="CV16" s="622"/>
      <c r="CW16" s="622"/>
      <c r="CX16" s="622"/>
      <c r="CY16" s="623"/>
      <c r="CZ16" s="624" t="s">
        <v>233</v>
      </c>
      <c r="DA16" s="624"/>
      <c r="DB16" s="624"/>
      <c r="DC16" s="624"/>
      <c r="DD16" s="630" t="s">
        <v>233</v>
      </c>
      <c r="DE16" s="622"/>
      <c r="DF16" s="622"/>
      <c r="DG16" s="622"/>
      <c r="DH16" s="622"/>
      <c r="DI16" s="622"/>
      <c r="DJ16" s="622"/>
      <c r="DK16" s="622"/>
      <c r="DL16" s="622"/>
      <c r="DM16" s="622"/>
      <c r="DN16" s="622"/>
      <c r="DO16" s="622"/>
      <c r="DP16" s="623"/>
      <c r="DQ16" s="630" t="s">
        <v>132</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526</v>
      </c>
      <c r="S17" s="622"/>
      <c r="T17" s="622"/>
      <c r="U17" s="622"/>
      <c r="V17" s="622"/>
      <c r="W17" s="622"/>
      <c r="X17" s="622"/>
      <c r="Y17" s="623"/>
      <c r="Z17" s="624">
        <v>0</v>
      </c>
      <c r="AA17" s="624"/>
      <c r="AB17" s="624"/>
      <c r="AC17" s="624"/>
      <c r="AD17" s="625">
        <v>526</v>
      </c>
      <c r="AE17" s="625"/>
      <c r="AF17" s="625"/>
      <c r="AG17" s="625"/>
      <c r="AH17" s="625"/>
      <c r="AI17" s="625"/>
      <c r="AJ17" s="625"/>
      <c r="AK17" s="625"/>
      <c r="AL17" s="626">
        <v>0</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230</v>
      </c>
      <c r="BH17" s="622"/>
      <c r="BI17" s="622"/>
      <c r="BJ17" s="622"/>
      <c r="BK17" s="622"/>
      <c r="BL17" s="622"/>
      <c r="BM17" s="622"/>
      <c r="BN17" s="623"/>
      <c r="BO17" s="624" t="s">
        <v>223</v>
      </c>
      <c r="BP17" s="624"/>
      <c r="BQ17" s="624"/>
      <c r="BR17" s="624"/>
      <c r="BS17" s="630" t="s">
        <v>223</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337615</v>
      </c>
      <c r="CS17" s="622"/>
      <c r="CT17" s="622"/>
      <c r="CU17" s="622"/>
      <c r="CV17" s="622"/>
      <c r="CW17" s="622"/>
      <c r="CX17" s="622"/>
      <c r="CY17" s="623"/>
      <c r="CZ17" s="624">
        <v>8.8000000000000007</v>
      </c>
      <c r="DA17" s="624"/>
      <c r="DB17" s="624"/>
      <c r="DC17" s="624"/>
      <c r="DD17" s="630" t="s">
        <v>223</v>
      </c>
      <c r="DE17" s="622"/>
      <c r="DF17" s="622"/>
      <c r="DG17" s="622"/>
      <c r="DH17" s="622"/>
      <c r="DI17" s="622"/>
      <c r="DJ17" s="622"/>
      <c r="DK17" s="622"/>
      <c r="DL17" s="622"/>
      <c r="DM17" s="622"/>
      <c r="DN17" s="622"/>
      <c r="DO17" s="622"/>
      <c r="DP17" s="623"/>
      <c r="DQ17" s="630">
        <v>337615</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1284546</v>
      </c>
      <c r="S18" s="622"/>
      <c r="T18" s="622"/>
      <c r="U18" s="622"/>
      <c r="V18" s="622"/>
      <c r="W18" s="622"/>
      <c r="X18" s="622"/>
      <c r="Y18" s="623"/>
      <c r="Z18" s="624">
        <v>32.4</v>
      </c>
      <c r="AA18" s="624"/>
      <c r="AB18" s="624"/>
      <c r="AC18" s="624"/>
      <c r="AD18" s="625">
        <v>1208031</v>
      </c>
      <c r="AE18" s="625"/>
      <c r="AF18" s="625"/>
      <c r="AG18" s="625"/>
      <c r="AH18" s="625"/>
      <c r="AI18" s="625"/>
      <c r="AJ18" s="625"/>
      <c r="AK18" s="625"/>
      <c r="AL18" s="626">
        <v>56.6</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24" t="s">
        <v>223</v>
      </c>
      <c r="BP18" s="624"/>
      <c r="BQ18" s="624"/>
      <c r="BR18" s="624"/>
      <c r="BS18" s="630" t="s">
        <v>223</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233</v>
      </c>
      <c r="CS18" s="622"/>
      <c r="CT18" s="622"/>
      <c r="CU18" s="622"/>
      <c r="CV18" s="622"/>
      <c r="CW18" s="622"/>
      <c r="CX18" s="622"/>
      <c r="CY18" s="623"/>
      <c r="CZ18" s="624" t="s">
        <v>223</v>
      </c>
      <c r="DA18" s="624"/>
      <c r="DB18" s="624"/>
      <c r="DC18" s="624"/>
      <c r="DD18" s="630" t="s">
        <v>132</v>
      </c>
      <c r="DE18" s="622"/>
      <c r="DF18" s="622"/>
      <c r="DG18" s="622"/>
      <c r="DH18" s="622"/>
      <c r="DI18" s="622"/>
      <c r="DJ18" s="622"/>
      <c r="DK18" s="622"/>
      <c r="DL18" s="622"/>
      <c r="DM18" s="622"/>
      <c r="DN18" s="622"/>
      <c r="DO18" s="622"/>
      <c r="DP18" s="623"/>
      <c r="DQ18" s="630" t="s">
        <v>223</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1208031</v>
      </c>
      <c r="S19" s="622"/>
      <c r="T19" s="622"/>
      <c r="U19" s="622"/>
      <c r="V19" s="622"/>
      <c r="W19" s="622"/>
      <c r="X19" s="622"/>
      <c r="Y19" s="623"/>
      <c r="Z19" s="624">
        <v>30.5</v>
      </c>
      <c r="AA19" s="624"/>
      <c r="AB19" s="624"/>
      <c r="AC19" s="624"/>
      <c r="AD19" s="625">
        <v>1208031</v>
      </c>
      <c r="AE19" s="625"/>
      <c r="AF19" s="625"/>
      <c r="AG19" s="625"/>
      <c r="AH19" s="625"/>
      <c r="AI19" s="625"/>
      <c r="AJ19" s="625"/>
      <c r="AK19" s="625"/>
      <c r="AL19" s="626">
        <v>56.6</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35392</v>
      </c>
      <c r="BH19" s="622"/>
      <c r="BI19" s="622"/>
      <c r="BJ19" s="622"/>
      <c r="BK19" s="622"/>
      <c r="BL19" s="622"/>
      <c r="BM19" s="622"/>
      <c r="BN19" s="623"/>
      <c r="BO19" s="624">
        <v>4.8</v>
      </c>
      <c r="BP19" s="624"/>
      <c r="BQ19" s="624"/>
      <c r="BR19" s="624"/>
      <c r="BS19" s="630" t="s">
        <v>223</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223</v>
      </c>
      <c r="CS19" s="622"/>
      <c r="CT19" s="622"/>
      <c r="CU19" s="622"/>
      <c r="CV19" s="622"/>
      <c r="CW19" s="622"/>
      <c r="CX19" s="622"/>
      <c r="CY19" s="623"/>
      <c r="CZ19" s="624" t="s">
        <v>132</v>
      </c>
      <c r="DA19" s="624"/>
      <c r="DB19" s="624"/>
      <c r="DC19" s="624"/>
      <c r="DD19" s="630" t="s">
        <v>132</v>
      </c>
      <c r="DE19" s="622"/>
      <c r="DF19" s="622"/>
      <c r="DG19" s="622"/>
      <c r="DH19" s="622"/>
      <c r="DI19" s="622"/>
      <c r="DJ19" s="622"/>
      <c r="DK19" s="622"/>
      <c r="DL19" s="622"/>
      <c r="DM19" s="622"/>
      <c r="DN19" s="622"/>
      <c r="DO19" s="622"/>
      <c r="DP19" s="623"/>
      <c r="DQ19" s="630" t="s">
        <v>223</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76515</v>
      </c>
      <c r="S20" s="622"/>
      <c r="T20" s="622"/>
      <c r="U20" s="622"/>
      <c r="V20" s="622"/>
      <c r="W20" s="622"/>
      <c r="X20" s="622"/>
      <c r="Y20" s="623"/>
      <c r="Z20" s="624">
        <v>1.9</v>
      </c>
      <c r="AA20" s="624"/>
      <c r="AB20" s="624"/>
      <c r="AC20" s="624"/>
      <c r="AD20" s="625" t="s">
        <v>223</v>
      </c>
      <c r="AE20" s="625"/>
      <c r="AF20" s="625"/>
      <c r="AG20" s="625"/>
      <c r="AH20" s="625"/>
      <c r="AI20" s="625"/>
      <c r="AJ20" s="625"/>
      <c r="AK20" s="625"/>
      <c r="AL20" s="626" t="s">
        <v>223</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35392</v>
      </c>
      <c r="BH20" s="622"/>
      <c r="BI20" s="622"/>
      <c r="BJ20" s="622"/>
      <c r="BK20" s="622"/>
      <c r="BL20" s="622"/>
      <c r="BM20" s="622"/>
      <c r="BN20" s="623"/>
      <c r="BO20" s="624">
        <v>4.8</v>
      </c>
      <c r="BP20" s="624"/>
      <c r="BQ20" s="624"/>
      <c r="BR20" s="624"/>
      <c r="BS20" s="630" t="s">
        <v>223</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3828341</v>
      </c>
      <c r="CS20" s="622"/>
      <c r="CT20" s="622"/>
      <c r="CU20" s="622"/>
      <c r="CV20" s="622"/>
      <c r="CW20" s="622"/>
      <c r="CX20" s="622"/>
      <c r="CY20" s="623"/>
      <c r="CZ20" s="624">
        <v>100</v>
      </c>
      <c r="DA20" s="624"/>
      <c r="DB20" s="624"/>
      <c r="DC20" s="624"/>
      <c r="DD20" s="630">
        <v>1014881</v>
      </c>
      <c r="DE20" s="622"/>
      <c r="DF20" s="622"/>
      <c r="DG20" s="622"/>
      <c r="DH20" s="622"/>
      <c r="DI20" s="622"/>
      <c r="DJ20" s="622"/>
      <c r="DK20" s="622"/>
      <c r="DL20" s="622"/>
      <c r="DM20" s="622"/>
      <c r="DN20" s="622"/>
      <c r="DO20" s="622"/>
      <c r="DP20" s="623"/>
      <c r="DQ20" s="630">
        <v>2452075</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132</v>
      </c>
      <c r="S21" s="622"/>
      <c r="T21" s="622"/>
      <c r="U21" s="622"/>
      <c r="V21" s="622"/>
      <c r="W21" s="622"/>
      <c r="X21" s="622"/>
      <c r="Y21" s="623"/>
      <c r="Z21" s="624" t="s">
        <v>223</v>
      </c>
      <c r="AA21" s="624"/>
      <c r="AB21" s="624"/>
      <c r="AC21" s="624"/>
      <c r="AD21" s="625" t="s">
        <v>233</v>
      </c>
      <c r="AE21" s="625"/>
      <c r="AF21" s="625"/>
      <c r="AG21" s="625"/>
      <c r="AH21" s="625"/>
      <c r="AI21" s="625"/>
      <c r="AJ21" s="625"/>
      <c r="AK21" s="625"/>
      <c r="AL21" s="626" t="s">
        <v>132</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35392</v>
      </c>
      <c r="BH21" s="622"/>
      <c r="BI21" s="622"/>
      <c r="BJ21" s="622"/>
      <c r="BK21" s="622"/>
      <c r="BL21" s="622"/>
      <c r="BM21" s="622"/>
      <c r="BN21" s="623"/>
      <c r="BO21" s="624">
        <v>4.8</v>
      </c>
      <c r="BP21" s="624"/>
      <c r="BQ21" s="624"/>
      <c r="BR21" s="624"/>
      <c r="BS21" s="630" t="s">
        <v>223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2205264</v>
      </c>
      <c r="S22" s="622"/>
      <c r="T22" s="622"/>
      <c r="U22" s="622"/>
      <c r="V22" s="622"/>
      <c r="W22" s="622"/>
      <c r="X22" s="622"/>
      <c r="Y22" s="623"/>
      <c r="Z22" s="624">
        <v>55.7</v>
      </c>
      <c r="AA22" s="624"/>
      <c r="AB22" s="624"/>
      <c r="AC22" s="624"/>
      <c r="AD22" s="625">
        <v>2128749</v>
      </c>
      <c r="AE22" s="625"/>
      <c r="AF22" s="625"/>
      <c r="AG22" s="625"/>
      <c r="AH22" s="625"/>
      <c r="AI22" s="625"/>
      <c r="AJ22" s="625"/>
      <c r="AK22" s="625"/>
      <c r="AL22" s="626">
        <v>99.8</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223</v>
      </c>
      <c r="BH22" s="622"/>
      <c r="BI22" s="622"/>
      <c r="BJ22" s="622"/>
      <c r="BK22" s="622"/>
      <c r="BL22" s="622"/>
      <c r="BM22" s="622"/>
      <c r="BN22" s="623"/>
      <c r="BO22" s="624" t="s">
        <v>223</v>
      </c>
      <c r="BP22" s="624"/>
      <c r="BQ22" s="624"/>
      <c r="BR22" s="624"/>
      <c r="BS22" s="630" t="s">
        <v>223</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1068</v>
      </c>
      <c r="S23" s="622"/>
      <c r="T23" s="622"/>
      <c r="U23" s="622"/>
      <c r="V23" s="622"/>
      <c r="W23" s="622"/>
      <c r="X23" s="622"/>
      <c r="Y23" s="623"/>
      <c r="Z23" s="624">
        <v>0</v>
      </c>
      <c r="AA23" s="624"/>
      <c r="AB23" s="624"/>
      <c r="AC23" s="624"/>
      <c r="AD23" s="625">
        <v>1068</v>
      </c>
      <c r="AE23" s="625"/>
      <c r="AF23" s="625"/>
      <c r="AG23" s="625"/>
      <c r="AH23" s="625"/>
      <c r="AI23" s="625"/>
      <c r="AJ23" s="625"/>
      <c r="AK23" s="625"/>
      <c r="AL23" s="626">
        <v>0.1</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132</v>
      </c>
      <c r="BH23" s="622"/>
      <c r="BI23" s="622"/>
      <c r="BJ23" s="622"/>
      <c r="BK23" s="622"/>
      <c r="BL23" s="622"/>
      <c r="BM23" s="622"/>
      <c r="BN23" s="623"/>
      <c r="BO23" s="624" t="s">
        <v>233</v>
      </c>
      <c r="BP23" s="624"/>
      <c r="BQ23" s="624"/>
      <c r="BR23" s="624"/>
      <c r="BS23" s="630" t="s">
        <v>223</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18008</v>
      </c>
      <c r="S24" s="622"/>
      <c r="T24" s="622"/>
      <c r="U24" s="622"/>
      <c r="V24" s="622"/>
      <c r="W24" s="622"/>
      <c r="X24" s="622"/>
      <c r="Y24" s="623"/>
      <c r="Z24" s="624">
        <v>0.5</v>
      </c>
      <c r="AA24" s="624"/>
      <c r="AB24" s="624"/>
      <c r="AC24" s="624"/>
      <c r="AD24" s="625" t="s">
        <v>223</v>
      </c>
      <c r="AE24" s="625"/>
      <c r="AF24" s="625"/>
      <c r="AG24" s="625"/>
      <c r="AH24" s="625"/>
      <c r="AI24" s="625"/>
      <c r="AJ24" s="625"/>
      <c r="AK24" s="625"/>
      <c r="AL24" s="626" t="s">
        <v>230</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233</v>
      </c>
      <c r="BH24" s="622"/>
      <c r="BI24" s="622"/>
      <c r="BJ24" s="622"/>
      <c r="BK24" s="622"/>
      <c r="BL24" s="622"/>
      <c r="BM24" s="622"/>
      <c r="BN24" s="623"/>
      <c r="BO24" s="624" t="s">
        <v>132</v>
      </c>
      <c r="BP24" s="624"/>
      <c r="BQ24" s="624"/>
      <c r="BR24" s="624"/>
      <c r="BS24" s="630" t="s">
        <v>132</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1155829</v>
      </c>
      <c r="CS24" s="611"/>
      <c r="CT24" s="611"/>
      <c r="CU24" s="611"/>
      <c r="CV24" s="611"/>
      <c r="CW24" s="611"/>
      <c r="CX24" s="611"/>
      <c r="CY24" s="612"/>
      <c r="CZ24" s="615">
        <v>30.2</v>
      </c>
      <c r="DA24" s="616"/>
      <c r="DB24" s="616"/>
      <c r="DC24" s="635"/>
      <c r="DD24" s="654">
        <v>985586</v>
      </c>
      <c r="DE24" s="611"/>
      <c r="DF24" s="611"/>
      <c r="DG24" s="611"/>
      <c r="DH24" s="611"/>
      <c r="DI24" s="611"/>
      <c r="DJ24" s="611"/>
      <c r="DK24" s="612"/>
      <c r="DL24" s="654">
        <v>967853</v>
      </c>
      <c r="DM24" s="611"/>
      <c r="DN24" s="611"/>
      <c r="DO24" s="611"/>
      <c r="DP24" s="611"/>
      <c r="DQ24" s="611"/>
      <c r="DR24" s="611"/>
      <c r="DS24" s="611"/>
      <c r="DT24" s="611"/>
      <c r="DU24" s="611"/>
      <c r="DV24" s="612"/>
      <c r="DW24" s="615">
        <v>43.4</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51392</v>
      </c>
      <c r="S25" s="622"/>
      <c r="T25" s="622"/>
      <c r="U25" s="622"/>
      <c r="V25" s="622"/>
      <c r="W25" s="622"/>
      <c r="X25" s="622"/>
      <c r="Y25" s="623"/>
      <c r="Z25" s="624">
        <v>1.3</v>
      </c>
      <c r="AA25" s="624"/>
      <c r="AB25" s="624"/>
      <c r="AC25" s="624"/>
      <c r="AD25" s="625">
        <v>1251</v>
      </c>
      <c r="AE25" s="625"/>
      <c r="AF25" s="625"/>
      <c r="AG25" s="625"/>
      <c r="AH25" s="625"/>
      <c r="AI25" s="625"/>
      <c r="AJ25" s="625"/>
      <c r="AK25" s="625"/>
      <c r="AL25" s="626">
        <v>0.1</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233</v>
      </c>
      <c r="BH25" s="622"/>
      <c r="BI25" s="622"/>
      <c r="BJ25" s="622"/>
      <c r="BK25" s="622"/>
      <c r="BL25" s="622"/>
      <c r="BM25" s="622"/>
      <c r="BN25" s="623"/>
      <c r="BO25" s="624" t="s">
        <v>233</v>
      </c>
      <c r="BP25" s="624"/>
      <c r="BQ25" s="624"/>
      <c r="BR25" s="624"/>
      <c r="BS25" s="630" t="s">
        <v>223</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670376</v>
      </c>
      <c r="CS25" s="657"/>
      <c r="CT25" s="657"/>
      <c r="CU25" s="657"/>
      <c r="CV25" s="657"/>
      <c r="CW25" s="657"/>
      <c r="CX25" s="657"/>
      <c r="CY25" s="658"/>
      <c r="CZ25" s="626">
        <v>17.5</v>
      </c>
      <c r="DA25" s="655"/>
      <c r="DB25" s="655"/>
      <c r="DC25" s="659"/>
      <c r="DD25" s="630">
        <v>601378</v>
      </c>
      <c r="DE25" s="657"/>
      <c r="DF25" s="657"/>
      <c r="DG25" s="657"/>
      <c r="DH25" s="657"/>
      <c r="DI25" s="657"/>
      <c r="DJ25" s="657"/>
      <c r="DK25" s="658"/>
      <c r="DL25" s="630">
        <v>593313</v>
      </c>
      <c r="DM25" s="657"/>
      <c r="DN25" s="657"/>
      <c r="DO25" s="657"/>
      <c r="DP25" s="657"/>
      <c r="DQ25" s="657"/>
      <c r="DR25" s="657"/>
      <c r="DS25" s="657"/>
      <c r="DT25" s="657"/>
      <c r="DU25" s="657"/>
      <c r="DV25" s="658"/>
      <c r="DW25" s="626">
        <v>26.6</v>
      </c>
      <c r="DX25" s="655"/>
      <c r="DY25" s="655"/>
      <c r="DZ25" s="655"/>
      <c r="EA25" s="655"/>
      <c r="EB25" s="655"/>
      <c r="EC25" s="656"/>
    </row>
    <row r="26" spans="2:133" ht="11.25" customHeight="1" x14ac:dyDescent="0.15">
      <c r="B26" s="618" t="s">
        <v>292</v>
      </c>
      <c r="C26" s="619"/>
      <c r="D26" s="619"/>
      <c r="E26" s="619"/>
      <c r="F26" s="619"/>
      <c r="G26" s="619"/>
      <c r="H26" s="619"/>
      <c r="I26" s="619"/>
      <c r="J26" s="619"/>
      <c r="K26" s="619"/>
      <c r="L26" s="619"/>
      <c r="M26" s="619"/>
      <c r="N26" s="619"/>
      <c r="O26" s="619"/>
      <c r="P26" s="619"/>
      <c r="Q26" s="620"/>
      <c r="R26" s="621">
        <v>9192</v>
      </c>
      <c r="S26" s="622"/>
      <c r="T26" s="622"/>
      <c r="U26" s="622"/>
      <c r="V26" s="622"/>
      <c r="W26" s="622"/>
      <c r="X26" s="622"/>
      <c r="Y26" s="623"/>
      <c r="Z26" s="624">
        <v>0.2</v>
      </c>
      <c r="AA26" s="624"/>
      <c r="AB26" s="624"/>
      <c r="AC26" s="624"/>
      <c r="AD26" s="625" t="s">
        <v>223</v>
      </c>
      <c r="AE26" s="625"/>
      <c r="AF26" s="625"/>
      <c r="AG26" s="625"/>
      <c r="AH26" s="625"/>
      <c r="AI26" s="625"/>
      <c r="AJ26" s="625"/>
      <c r="AK26" s="625"/>
      <c r="AL26" s="626" t="s">
        <v>223</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132</v>
      </c>
      <c r="BH26" s="622"/>
      <c r="BI26" s="622"/>
      <c r="BJ26" s="622"/>
      <c r="BK26" s="622"/>
      <c r="BL26" s="622"/>
      <c r="BM26" s="622"/>
      <c r="BN26" s="623"/>
      <c r="BO26" s="624" t="s">
        <v>132</v>
      </c>
      <c r="BP26" s="624"/>
      <c r="BQ26" s="624"/>
      <c r="BR26" s="624"/>
      <c r="BS26" s="630" t="s">
        <v>230</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303486</v>
      </c>
      <c r="CS26" s="622"/>
      <c r="CT26" s="622"/>
      <c r="CU26" s="622"/>
      <c r="CV26" s="622"/>
      <c r="CW26" s="622"/>
      <c r="CX26" s="622"/>
      <c r="CY26" s="623"/>
      <c r="CZ26" s="626">
        <v>7.9</v>
      </c>
      <c r="DA26" s="655"/>
      <c r="DB26" s="655"/>
      <c r="DC26" s="659"/>
      <c r="DD26" s="630">
        <v>263872</v>
      </c>
      <c r="DE26" s="622"/>
      <c r="DF26" s="622"/>
      <c r="DG26" s="622"/>
      <c r="DH26" s="622"/>
      <c r="DI26" s="622"/>
      <c r="DJ26" s="622"/>
      <c r="DK26" s="623"/>
      <c r="DL26" s="630" t="s">
        <v>223</v>
      </c>
      <c r="DM26" s="622"/>
      <c r="DN26" s="622"/>
      <c r="DO26" s="622"/>
      <c r="DP26" s="622"/>
      <c r="DQ26" s="622"/>
      <c r="DR26" s="622"/>
      <c r="DS26" s="622"/>
      <c r="DT26" s="622"/>
      <c r="DU26" s="622"/>
      <c r="DV26" s="623"/>
      <c r="DW26" s="626" t="s">
        <v>223</v>
      </c>
      <c r="DX26" s="655"/>
      <c r="DY26" s="655"/>
      <c r="DZ26" s="655"/>
      <c r="EA26" s="655"/>
      <c r="EB26" s="655"/>
      <c r="EC26" s="656"/>
    </row>
    <row r="27" spans="2:133" ht="11.25" customHeight="1" x14ac:dyDescent="0.15">
      <c r="B27" s="618" t="s">
        <v>295</v>
      </c>
      <c r="C27" s="619"/>
      <c r="D27" s="619"/>
      <c r="E27" s="619"/>
      <c r="F27" s="619"/>
      <c r="G27" s="619"/>
      <c r="H27" s="619"/>
      <c r="I27" s="619"/>
      <c r="J27" s="619"/>
      <c r="K27" s="619"/>
      <c r="L27" s="619"/>
      <c r="M27" s="619"/>
      <c r="N27" s="619"/>
      <c r="O27" s="619"/>
      <c r="P27" s="619"/>
      <c r="Q27" s="620"/>
      <c r="R27" s="621">
        <v>153476</v>
      </c>
      <c r="S27" s="622"/>
      <c r="T27" s="622"/>
      <c r="U27" s="622"/>
      <c r="V27" s="622"/>
      <c r="W27" s="622"/>
      <c r="X27" s="622"/>
      <c r="Y27" s="623"/>
      <c r="Z27" s="624">
        <v>3.9</v>
      </c>
      <c r="AA27" s="624"/>
      <c r="AB27" s="624"/>
      <c r="AC27" s="624"/>
      <c r="AD27" s="625" t="s">
        <v>132</v>
      </c>
      <c r="AE27" s="625"/>
      <c r="AF27" s="625"/>
      <c r="AG27" s="625"/>
      <c r="AH27" s="625"/>
      <c r="AI27" s="625"/>
      <c r="AJ27" s="625"/>
      <c r="AK27" s="625"/>
      <c r="AL27" s="626" t="s">
        <v>233</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739923</v>
      </c>
      <c r="BH27" s="622"/>
      <c r="BI27" s="622"/>
      <c r="BJ27" s="622"/>
      <c r="BK27" s="622"/>
      <c r="BL27" s="622"/>
      <c r="BM27" s="622"/>
      <c r="BN27" s="623"/>
      <c r="BO27" s="624">
        <v>100</v>
      </c>
      <c r="BP27" s="624"/>
      <c r="BQ27" s="624"/>
      <c r="BR27" s="624"/>
      <c r="BS27" s="630" t="s">
        <v>223</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147843</v>
      </c>
      <c r="CS27" s="657"/>
      <c r="CT27" s="657"/>
      <c r="CU27" s="657"/>
      <c r="CV27" s="657"/>
      <c r="CW27" s="657"/>
      <c r="CX27" s="657"/>
      <c r="CY27" s="658"/>
      <c r="CZ27" s="626">
        <v>3.9</v>
      </c>
      <c r="DA27" s="655"/>
      <c r="DB27" s="655"/>
      <c r="DC27" s="659"/>
      <c r="DD27" s="630">
        <v>46598</v>
      </c>
      <c r="DE27" s="657"/>
      <c r="DF27" s="657"/>
      <c r="DG27" s="657"/>
      <c r="DH27" s="657"/>
      <c r="DI27" s="657"/>
      <c r="DJ27" s="657"/>
      <c r="DK27" s="658"/>
      <c r="DL27" s="630">
        <v>36930</v>
      </c>
      <c r="DM27" s="657"/>
      <c r="DN27" s="657"/>
      <c r="DO27" s="657"/>
      <c r="DP27" s="657"/>
      <c r="DQ27" s="657"/>
      <c r="DR27" s="657"/>
      <c r="DS27" s="657"/>
      <c r="DT27" s="657"/>
      <c r="DU27" s="657"/>
      <c r="DV27" s="658"/>
      <c r="DW27" s="626">
        <v>1.7</v>
      </c>
      <c r="DX27" s="655"/>
      <c r="DY27" s="655"/>
      <c r="DZ27" s="655"/>
      <c r="EA27" s="655"/>
      <c r="EB27" s="655"/>
      <c r="EC27" s="656"/>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223</v>
      </c>
      <c r="S28" s="622"/>
      <c r="T28" s="622"/>
      <c r="U28" s="622"/>
      <c r="V28" s="622"/>
      <c r="W28" s="622"/>
      <c r="X28" s="622"/>
      <c r="Y28" s="623"/>
      <c r="Z28" s="624" t="s">
        <v>132</v>
      </c>
      <c r="AA28" s="624"/>
      <c r="AB28" s="624"/>
      <c r="AC28" s="624"/>
      <c r="AD28" s="625" t="s">
        <v>223</v>
      </c>
      <c r="AE28" s="625"/>
      <c r="AF28" s="625"/>
      <c r="AG28" s="625"/>
      <c r="AH28" s="625"/>
      <c r="AI28" s="625"/>
      <c r="AJ28" s="625"/>
      <c r="AK28" s="625"/>
      <c r="AL28" s="626" t="s">
        <v>132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337610</v>
      </c>
      <c r="CS28" s="622"/>
      <c r="CT28" s="622"/>
      <c r="CU28" s="622"/>
      <c r="CV28" s="622"/>
      <c r="CW28" s="622"/>
      <c r="CX28" s="622"/>
      <c r="CY28" s="623"/>
      <c r="CZ28" s="626">
        <v>8.8000000000000007</v>
      </c>
      <c r="DA28" s="655"/>
      <c r="DB28" s="655"/>
      <c r="DC28" s="659"/>
      <c r="DD28" s="630">
        <v>337610</v>
      </c>
      <c r="DE28" s="622"/>
      <c r="DF28" s="622"/>
      <c r="DG28" s="622"/>
      <c r="DH28" s="622"/>
      <c r="DI28" s="622"/>
      <c r="DJ28" s="622"/>
      <c r="DK28" s="623"/>
      <c r="DL28" s="630">
        <v>337610</v>
      </c>
      <c r="DM28" s="622"/>
      <c r="DN28" s="622"/>
      <c r="DO28" s="622"/>
      <c r="DP28" s="622"/>
      <c r="DQ28" s="622"/>
      <c r="DR28" s="622"/>
      <c r="DS28" s="622"/>
      <c r="DT28" s="622"/>
      <c r="DU28" s="622"/>
      <c r="DV28" s="623"/>
      <c r="DW28" s="626">
        <v>15.1</v>
      </c>
      <c r="DX28" s="655"/>
      <c r="DY28" s="655"/>
      <c r="DZ28" s="655"/>
      <c r="EA28" s="655"/>
      <c r="EB28" s="655"/>
      <c r="EC28" s="656"/>
    </row>
    <row r="29" spans="2:133" ht="11.25" customHeight="1" x14ac:dyDescent="0.15">
      <c r="B29" s="618" t="s">
        <v>300</v>
      </c>
      <c r="C29" s="619"/>
      <c r="D29" s="619"/>
      <c r="E29" s="619"/>
      <c r="F29" s="619"/>
      <c r="G29" s="619"/>
      <c r="H29" s="619"/>
      <c r="I29" s="619"/>
      <c r="J29" s="619"/>
      <c r="K29" s="619"/>
      <c r="L29" s="619"/>
      <c r="M29" s="619"/>
      <c r="N29" s="619"/>
      <c r="O29" s="619"/>
      <c r="P29" s="619"/>
      <c r="Q29" s="620"/>
      <c r="R29" s="621">
        <v>260079</v>
      </c>
      <c r="S29" s="622"/>
      <c r="T29" s="622"/>
      <c r="U29" s="622"/>
      <c r="V29" s="622"/>
      <c r="W29" s="622"/>
      <c r="X29" s="622"/>
      <c r="Y29" s="623"/>
      <c r="Z29" s="624">
        <v>6.6</v>
      </c>
      <c r="AA29" s="624"/>
      <c r="AB29" s="624"/>
      <c r="AC29" s="624"/>
      <c r="AD29" s="625" t="s">
        <v>223</v>
      </c>
      <c r="AE29" s="625"/>
      <c r="AF29" s="625"/>
      <c r="AG29" s="625"/>
      <c r="AH29" s="625"/>
      <c r="AI29" s="625"/>
      <c r="AJ29" s="625"/>
      <c r="AK29" s="625"/>
      <c r="AL29" s="626" t="s">
        <v>223</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337610</v>
      </c>
      <c r="CS29" s="657"/>
      <c r="CT29" s="657"/>
      <c r="CU29" s="657"/>
      <c r="CV29" s="657"/>
      <c r="CW29" s="657"/>
      <c r="CX29" s="657"/>
      <c r="CY29" s="658"/>
      <c r="CZ29" s="626">
        <v>8.8000000000000007</v>
      </c>
      <c r="DA29" s="655"/>
      <c r="DB29" s="655"/>
      <c r="DC29" s="659"/>
      <c r="DD29" s="630">
        <v>337610</v>
      </c>
      <c r="DE29" s="657"/>
      <c r="DF29" s="657"/>
      <c r="DG29" s="657"/>
      <c r="DH29" s="657"/>
      <c r="DI29" s="657"/>
      <c r="DJ29" s="657"/>
      <c r="DK29" s="658"/>
      <c r="DL29" s="630">
        <v>337610</v>
      </c>
      <c r="DM29" s="657"/>
      <c r="DN29" s="657"/>
      <c r="DO29" s="657"/>
      <c r="DP29" s="657"/>
      <c r="DQ29" s="657"/>
      <c r="DR29" s="657"/>
      <c r="DS29" s="657"/>
      <c r="DT29" s="657"/>
      <c r="DU29" s="657"/>
      <c r="DV29" s="658"/>
      <c r="DW29" s="626">
        <v>15.1</v>
      </c>
      <c r="DX29" s="655"/>
      <c r="DY29" s="655"/>
      <c r="DZ29" s="655"/>
      <c r="EA29" s="655"/>
      <c r="EB29" s="655"/>
      <c r="EC29" s="656"/>
    </row>
    <row r="30" spans="2:133" ht="11.25" customHeight="1" x14ac:dyDescent="0.15">
      <c r="B30" s="618" t="s">
        <v>305</v>
      </c>
      <c r="C30" s="619"/>
      <c r="D30" s="619"/>
      <c r="E30" s="619"/>
      <c r="F30" s="619"/>
      <c r="G30" s="619"/>
      <c r="H30" s="619"/>
      <c r="I30" s="619"/>
      <c r="J30" s="619"/>
      <c r="K30" s="619"/>
      <c r="L30" s="619"/>
      <c r="M30" s="619"/>
      <c r="N30" s="619"/>
      <c r="O30" s="619"/>
      <c r="P30" s="619"/>
      <c r="Q30" s="620"/>
      <c r="R30" s="621">
        <v>51395</v>
      </c>
      <c r="S30" s="622"/>
      <c r="T30" s="622"/>
      <c r="U30" s="622"/>
      <c r="V30" s="622"/>
      <c r="W30" s="622"/>
      <c r="X30" s="622"/>
      <c r="Y30" s="623"/>
      <c r="Z30" s="624">
        <v>1.3</v>
      </c>
      <c r="AA30" s="624"/>
      <c r="AB30" s="624"/>
      <c r="AC30" s="624"/>
      <c r="AD30" s="625" t="s">
        <v>223</v>
      </c>
      <c r="AE30" s="625"/>
      <c r="AF30" s="625"/>
      <c r="AG30" s="625"/>
      <c r="AH30" s="625"/>
      <c r="AI30" s="625"/>
      <c r="AJ30" s="625"/>
      <c r="AK30" s="625"/>
      <c r="AL30" s="626" t="s">
        <v>132</v>
      </c>
      <c r="AM30" s="627"/>
      <c r="AN30" s="627"/>
      <c r="AO30" s="628"/>
      <c r="AP30" s="669" t="s">
        <v>306</v>
      </c>
      <c r="AQ30" s="670"/>
      <c r="AR30" s="670"/>
      <c r="AS30" s="670"/>
      <c r="AT30" s="675" t="s">
        <v>307</v>
      </c>
      <c r="AU30" s="210"/>
      <c r="AV30" s="210"/>
      <c r="AW30" s="210"/>
      <c r="AX30" s="607" t="s">
        <v>182</v>
      </c>
      <c r="AY30" s="608"/>
      <c r="AZ30" s="608"/>
      <c r="BA30" s="608"/>
      <c r="BB30" s="608"/>
      <c r="BC30" s="608"/>
      <c r="BD30" s="608"/>
      <c r="BE30" s="608"/>
      <c r="BF30" s="609"/>
      <c r="BG30" s="681">
        <v>99.9</v>
      </c>
      <c r="BH30" s="682"/>
      <c r="BI30" s="682"/>
      <c r="BJ30" s="682"/>
      <c r="BK30" s="682"/>
      <c r="BL30" s="682"/>
      <c r="BM30" s="616">
        <v>98.2</v>
      </c>
      <c r="BN30" s="682"/>
      <c r="BO30" s="682"/>
      <c r="BP30" s="682"/>
      <c r="BQ30" s="683"/>
      <c r="BR30" s="681">
        <v>99.8</v>
      </c>
      <c r="BS30" s="682"/>
      <c r="BT30" s="682"/>
      <c r="BU30" s="682"/>
      <c r="BV30" s="682"/>
      <c r="BW30" s="682"/>
      <c r="BX30" s="616">
        <v>98.2</v>
      </c>
      <c r="BY30" s="682"/>
      <c r="BZ30" s="682"/>
      <c r="CA30" s="682"/>
      <c r="CB30" s="683"/>
      <c r="CD30" s="686"/>
      <c r="CE30" s="687"/>
      <c r="CF30" s="636" t="s">
        <v>308</v>
      </c>
      <c r="CG30" s="637"/>
      <c r="CH30" s="637"/>
      <c r="CI30" s="637"/>
      <c r="CJ30" s="637"/>
      <c r="CK30" s="637"/>
      <c r="CL30" s="637"/>
      <c r="CM30" s="637"/>
      <c r="CN30" s="637"/>
      <c r="CO30" s="637"/>
      <c r="CP30" s="637"/>
      <c r="CQ30" s="638"/>
      <c r="CR30" s="621">
        <v>320410</v>
      </c>
      <c r="CS30" s="622"/>
      <c r="CT30" s="622"/>
      <c r="CU30" s="622"/>
      <c r="CV30" s="622"/>
      <c r="CW30" s="622"/>
      <c r="CX30" s="622"/>
      <c r="CY30" s="623"/>
      <c r="CZ30" s="626">
        <v>8.4</v>
      </c>
      <c r="DA30" s="655"/>
      <c r="DB30" s="655"/>
      <c r="DC30" s="659"/>
      <c r="DD30" s="630">
        <v>320410</v>
      </c>
      <c r="DE30" s="622"/>
      <c r="DF30" s="622"/>
      <c r="DG30" s="622"/>
      <c r="DH30" s="622"/>
      <c r="DI30" s="622"/>
      <c r="DJ30" s="622"/>
      <c r="DK30" s="623"/>
      <c r="DL30" s="630">
        <v>320410</v>
      </c>
      <c r="DM30" s="622"/>
      <c r="DN30" s="622"/>
      <c r="DO30" s="622"/>
      <c r="DP30" s="622"/>
      <c r="DQ30" s="622"/>
      <c r="DR30" s="622"/>
      <c r="DS30" s="622"/>
      <c r="DT30" s="622"/>
      <c r="DU30" s="622"/>
      <c r="DV30" s="623"/>
      <c r="DW30" s="626">
        <v>14.4</v>
      </c>
      <c r="DX30" s="655"/>
      <c r="DY30" s="655"/>
      <c r="DZ30" s="655"/>
      <c r="EA30" s="655"/>
      <c r="EB30" s="655"/>
      <c r="EC30" s="656"/>
    </row>
    <row r="31" spans="2:133" ht="11.25" customHeight="1" x14ac:dyDescent="0.15">
      <c r="B31" s="618" t="s">
        <v>309</v>
      </c>
      <c r="C31" s="619"/>
      <c r="D31" s="619"/>
      <c r="E31" s="619"/>
      <c r="F31" s="619"/>
      <c r="G31" s="619"/>
      <c r="H31" s="619"/>
      <c r="I31" s="619"/>
      <c r="J31" s="619"/>
      <c r="K31" s="619"/>
      <c r="L31" s="619"/>
      <c r="M31" s="619"/>
      <c r="N31" s="619"/>
      <c r="O31" s="619"/>
      <c r="P31" s="619"/>
      <c r="Q31" s="620"/>
      <c r="R31" s="621">
        <v>14802</v>
      </c>
      <c r="S31" s="622"/>
      <c r="T31" s="622"/>
      <c r="U31" s="622"/>
      <c r="V31" s="622"/>
      <c r="W31" s="622"/>
      <c r="X31" s="622"/>
      <c r="Y31" s="623"/>
      <c r="Z31" s="624">
        <v>0.4</v>
      </c>
      <c r="AA31" s="624"/>
      <c r="AB31" s="624"/>
      <c r="AC31" s="624"/>
      <c r="AD31" s="625" t="s">
        <v>233</v>
      </c>
      <c r="AE31" s="625"/>
      <c r="AF31" s="625"/>
      <c r="AG31" s="625"/>
      <c r="AH31" s="625"/>
      <c r="AI31" s="625"/>
      <c r="AJ31" s="625"/>
      <c r="AK31" s="625"/>
      <c r="AL31" s="626" t="s">
        <v>223</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99.8</v>
      </c>
      <c r="BH31" s="657"/>
      <c r="BI31" s="657"/>
      <c r="BJ31" s="657"/>
      <c r="BK31" s="657"/>
      <c r="BL31" s="657"/>
      <c r="BM31" s="627">
        <v>98.5</v>
      </c>
      <c r="BN31" s="679"/>
      <c r="BO31" s="679"/>
      <c r="BP31" s="679"/>
      <c r="BQ31" s="680"/>
      <c r="BR31" s="678">
        <v>99.8</v>
      </c>
      <c r="BS31" s="657"/>
      <c r="BT31" s="657"/>
      <c r="BU31" s="657"/>
      <c r="BV31" s="657"/>
      <c r="BW31" s="657"/>
      <c r="BX31" s="627">
        <v>98.6</v>
      </c>
      <c r="BY31" s="679"/>
      <c r="BZ31" s="679"/>
      <c r="CA31" s="679"/>
      <c r="CB31" s="680"/>
      <c r="CD31" s="686"/>
      <c r="CE31" s="687"/>
      <c r="CF31" s="636" t="s">
        <v>312</v>
      </c>
      <c r="CG31" s="637"/>
      <c r="CH31" s="637"/>
      <c r="CI31" s="637"/>
      <c r="CJ31" s="637"/>
      <c r="CK31" s="637"/>
      <c r="CL31" s="637"/>
      <c r="CM31" s="637"/>
      <c r="CN31" s="637"/>
      <c r="CO31" s="637"/>
      <c r="CP31" s="637"/>
      <c r="CQ31" s="638"/>
      <c r="CR31" s="621">
        <v>17200</v>
      </c>
      <c r="CS31" s="657"/>
      <c r="CT31" s="657"/>
      <c r="CU31" s="657"/>
      <c r="CV31" s="657"/>
      <c r="CW31" s="657"/>
      <c r="CX31" s="657"/>
      <c r="CY31" s="658"/>
      <c r="CZ31" s="626">
        <v>0.4</v>
      </c>
      <c r="DA31" s="655"/>
      <c r="DB31" s="655"/>
      <c r="DC31" s="659"/>
      <c r="DD31" s="630">
        <v>17200</v>
      </c>
      <c r="DE31" s="657"/>
      <c r="DF31" s="657"/>
      <c r="DG31" s="657"/>
      <c r="DH31" s="657"/>
      <c r="DI31" s="657"/>
      <c r="DJ31" s="657"/>
      <c r="DK31" s="658"/>
      <c r="DL31" s="630">
        <v>17200</v>
      </c>
      <c r="DM31" s="657"/>
      <c r="DN31" s="657"/>
      <c r="DO31" s="657"/>
      <c r="DP31" s="657"/>
      <c r="DQ31" s="657"/>
      <c r="DR31" s="657"/>
      <c r="DS31" s="657"/>
      <c r="DT31" s="657"/>
      <c r="DU31" s="657"/>
      <c r="DV31" s="658"/>
      <c r="DW31" s="626">
        <v>0.8</v>
      </c>
      <c r="DX31" s="655"/>
      <c r="DY31" s="655"/>
      <c r="DZ31" s="655"/>
      <c r="EA31" s="655"/>
      <c r="EB31" s="655"/>
      <c r="EC31" s="656"/>
    </row>
    <row r="32" spans="2:133" ht="11.25" customHeight="1" x14ac:dyDescent="0.15">
      <c r="B32" s="618" t="s">
        <v>313</v>
      </c>
      <c r="C32" s="619"/>
      <c r="D32" s="619"/>
      <c r="E32" s="619"/>
      <c r="F32" s="619"/>
      <c r="G32" s="619"/>
      <c r="H32" s="619"/>
      <c r="I32" s="619"/>
      <c r="J32" s="619"/>
      <c r="K32" s="619"/>
      <c r="L32" s="619"/>
      <c r="M32" s="619"/>
      <c r="N32" s="619"/>
      <c r="O32" s="619"/>
      <c r="P32" s="619"/>
      <c r="Q32" s="620"/>
      <c r="R32" s="621">
        <v>160000</v>
      </c>
      <c r="S32" s="622"/>
      <c r="T32" s="622"/>
      <c r="U32" s="622"/>
      <c r="V32" s="622"/>
      <c r="W32" s="622"/>
      <c r="X32" s="622"/>
      <c r="Y32" s="623"/>
      <c r="Z32" s="624">
        <v>4</v>
      </c>
      <c r="AA32" s="624"/>
      <c r="AB32" s="624"/>
      <c r="AC32" s="624"/>
      <c r="AD32" s="625" t="s">
        <v>233</v>
      </c>
      <c r="AE32" s="625"/>
      <c r="AF32" s="625"/>
      <c r="AG32" s="625"/>
      <c r="AH32" s="625"/>
      <c r="AI32" s="625"/>
      <c r="AJ32" s="625"/>
      <c r="AK32" s="625"/>
      <c r="AL32" s="626" t="s">
        <v>223</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99.9</v>
      </c>
      <c r="BH32" s="691"/>
      <c r="BI32" s="691"/>
      <c r="BJ32" s="691"/>
      <c r="BK32" s="691"/>
      <c r="BL32" s="691"/>
      <c r="BM32" s="692">
        <v>97.6</v>
      </c>
      <c r="BN32" s="691"/>
      <c r="BO32" s="691"/>
      <c r="BP32" s="691"/>
      <c r="BQ32" s="693"/>
      <c r="BR32" s="690">
        <v>99.8</v>
      </c>
      <c r="BS32" s="691"/>
      <c r="BT32" s="691"/>
      <c r="BU32" s="691"/>
      <c r="BV32" s="691"/>
      <c r="BW32" s="691"/>
      <c r="BX32" s="692">
        <v>97.6</v>
      </c>
      <c r="BY32" s="691"/>
      <c r="BZ32" s="691"/>
      <c r="CA32" s="691"/>
      <c r="CB32" s="693"/>
      <c r="CD32" s="688"/>
      <c r="CE32" s="689"/>
      <c r="CF32" s="636" t="s">
        <v>315</v>
      </c>
      <c r="CG32" s="637"/>
      <c r="CH32" s="637"/>
      <c r="CI32" s="637"/>
      <c r="CJ32" s="637"/>
      <c r="CK32" s="637"/>
      <c r="CL32" s="637"/>
      <c r="CM32" s="637"/>
      <c r="CN32" s="637"/>
      <c r="CO32" s="637"/>
      <c r="CP32" s="637"/>
      <c r="CQ32" s="638"/>
      <c r="CR32" s="621" t="s">
        <v>223</v>
      </c>
      <c r="CS32" s="622"/>
      <c r="CT32" s="622"/>
      <c r="CU32" s="622"/>
      <c r="CV32" s="622"/>
      <c r="CW32" s="622"/>
      <c r="CX32" s="622"/>
      <c r="CY32" s="623"/>
      <c r="CZ32" s="626" t="s">
        <v>223</v>
      </c>
      <c r="DA32" s="655"/>
      <c r="DB32" s="655"/>
      <c r="DC32" s="659"/>
      <c r="DD32" s="630" t="s">
        <v>223</v>
      </c>
      <c r="DE32" s="622"/>
      <c r="DF32" s="622"/>
      <c r="DG32" s="622"/>
      <c r="DH32" s="622"/>
      <c r="DI32" s="622"/>
      <c r="DJ32" s="622"/>
      <c r="DK32" s="623"/>
      <c r="DL32" s="630" t="s">
        <v>233</v>
      </c>
      <c r="DM32" s="622"/>
      <c r="DN32" s="622"/>
      <c r="DO32" s="622"/>
      <c r="DP32" s="622"/>
      <c r="DQ32" s="622"/>
      <c r="DR32" s="622"/>
      <c r="DS32" s="622"/>
      <c r="DT32" s="622"/>
      <c r="DU32" s="622"/>
      <c r="DV32" s="623"/>
      <c r="DW32" s="626" t="s">
        <v>223</v>
      </c>
      <c r="DX32" s="655"/>
      <c r="DY32" s="655"/>
      <c r="DZ32" s="655"/>
      <c r="EA32" s="655"/>
      <c r="EB32" s="655"/>
      <c r="EC32" s="656"/>
    </row>
    <row r="33" spans="2:133" ht="11.25" customHeight="1" x14ac:dyDescent="0.15">
      <c r="B33" s="618" t="s">
        <v>316</v>
      </c>
      <c r="C33" s="619"/>
      <c r="D33" s="619"/>
      <c r="E33" s="619"/>
      <c r="F33" s="619"/>
      <c r="G33" s="619"/>
      <c r="H33" s="619"/>
      <c r="I33" s="619"/>
      <c r="J33" s="619"/>
      <c r="K33" s="619"/>
      <c r="L33" s="619"/>
      <c r="M33" s="619"/>
      <c r="N33" s="619"/>
      <c r="O33" s="619"/>
      <c r="P33" s="619"/>
      <c r="Q33" s="620"/>
      <c r="R33" s="621">
        <v>151712</v>
      </c>
      <c r="S33" s="622"/>
      <c r="T33" s="622"/>
      <c r="U33" s="622"/>
      <c r="V33" s="622"/>
      <c r="W33" s="622"/>
      <c r="X33" s="622"/>
      <c r="Y33" s="623"/>
      <c r="Z33" s="624">
        <v>3.8</v>
      </c>
      <c r="AA33" s="624"/>
      <c r="AB33" s="624"/>
      <c r="AC33" s="624"/>
      <c r="AD33" s="625" t="s">
        <v>223</v>
      </c>
      <c r="AE33" s="625"/>
      <c r="AF33" s="625"/>
      <c r="AG33" s="625"/>
      <c r="AH33" s="625"/>
      <c r="AI33" s="625"/>
      <c r="AJ33" s="625"/>
      <c r="AK33" s="625"/>
      <c r="AL33" s="626" t="s">
        <v>223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1657631</v>
      </c>
      <c r="CS33" s="657"/>
      <c r="CT33" s="657"/>
      <c r="CU33" s="657"/>
      <c r="CV33" s="657"/>
      <c r="CW33" s="657"/>
      <c r="CX33" s="657"/>
      <c r="CY33" s="658"/>
      <c r="CZ33" s="626">
        <v>43.3</v>
      </c>
      <c r="DA33" s="655"/>
      <c r="DB33" s="655"/>
      <c r="DC33" s="659"/>
      <c r="DD33" s="630">
        <v>1327088</v>
      </c>
      <c r="DE33" s="657"/>
      <c r="DF33" s="657"/>
      <c r="DG33" s="657"/>
      <c r="DH33" s="657"/>
      <c r="DI33" s="657"/>
      <c r="DJ33" s="657"/>
      <c r="DK33" s="658"/>
      <c r="DL33" s="630">
        <v>1115037</v>
      </c>
      <c r="DM33" s="657"/>
      <c r="DN33" s="657"/>
      <c r="DO33" s="657"/>
      <c r="DP33" s="657"/>
      <c r="DQ33" s="657"/>
      <c r="DR33" s="657"/>
      <c r="DS33" s="657"/>
      <c r="DT33" s="657"/>
      <c r="DU33" s="657"/>
      <c r="DV33" s="658"/>
      <c r="DW33" s="626">
        <v>50</v>
      </c>
      <c r="DX33" s="655"/>
      <c r="DY33" s="655"/>
      <c r="DZ33" s="655"/>
      <c r="EA33" s="655"/>
      <c r="EB33" s="655"/>
      <c r="EC33" s="656"/>
    </row>
    <row r="34" spans="2:133" ht="11.25" customHeight="1" x14ac:dyDescent="0.15">
      <c r="B34" s="618" t="s">
        <v>318</v>
      </c>
      <c r="C34" s="619"/>
      <c r="D34" s="619"/>
      <c r="E34" s="619"/>
      <c r="F34" s="619"/>
      <c r="G34" s="619"/>
      <c r="H34" s="619"/>
      <c r="I34" s="619"/>
      <c r="J34" s="619"/>
      <c r="K34" s="619"/>
      <c r="L34" s="619"/>
      <c r="M34" s="619"/>
      <c r="N34" s="619"/>
      <c r="O34" s="619"/>
      <c r="P34" s="619"/>
      <c r="Q34" s="620"/>
      <c r="R34" s="621">
        <v>154776</v>
      </c>
      <c r="S34" s="622"/>
      <c r="T34" s="622"/>
      <c r="U34" s="622"/>
      <c r="V34" s="622"/>
      <c r="W34" s="622"/>
      <c r="X34" s="622"/>
      <c r="Y34" s="623"/>
      <c r="Z34" s="624">
        <v>3.9</v>
      </c>
      <c r="AA34" s="624"/>
      <c r="AB34" s="624"/>
      <c r="AC34" s="624"/>
      <c r="AD34" s="625">
        <v>1527</v>
      </c>
      <c r="AE34" s="625"/>
      <c r="AF34" s="625"/>
      <c r="AG34" s="625"/>
      <c r="AH34" s="625"/>
      <c r="AI34" s="625"/>
      <c r="AJ34" s="625"/>
      <c r="AK34" s="625"/>
      <c r="AL34" s="626">
        <v>0.1</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623262</v>
      </c>
      <c r="CS34" s="622"/>
      <c r="CT34" s="622"/>
      <c r="CU34" s="622"/>
      <c r="CV34" s="622"/>
      <c r="CW34" s="622"/>
      <c r="CX34" s="622"/>
      <c r="CY34" s="623"/>
      <c r="CZ34" s="626">
        <v>16.3</v>
      </c>
      <c r="DA34" s="655"/>
      <c r="DB34" s="655"/>
      <c r="DC34" s="659"/>
      <c r="DD34" s="630">
        <v>545976</v>
      </c>
      <c r="DE34" s="622"/>
      <c r="DF34" s="622"/>
      <c r="DG34" s="622"/>
      <c r="DH34" s="622"/>
      <c r="DI34" s="622"/>
      <c r="DJ34" s="622"/>
      <c r="DK34" s="623"/>
      <c r="DL34" s="630">
        <v>471171</v>
      </c>
      <c r="DM34" s="622"/>
      <c r="DN34" s="622"/>
      <c r="DO34" s="622"/>
      <c r="DP34" s="622"/>
      <c r="DQ34" s="622"/>
      <c r="DR34" s="622"/>
      <c r="DS34" s="622"/>
      <c r="DT34" s="622"/>
      <c r="DU34" s="622"/>
      <c r="DV34" s="623"/>
      <c r="DW34" s="626">
        <v>21.1</v>
      </c>
      <c r="DX34" s="655"/>
      <c r="DY34" s="655"/>
      <c r="DZ34" s="655"/>
      <c r="EA34" s="655"/>
      <c r="EB34" s="655"/>
      <c r="EC34" s="656"/>
    </row>
    <row r="35" spans="2:133" ht="11.25" customHeight="1" x14ac:dyDescent="0.15">
      <c r="B35" s="618" t="s">
        <v>322</v>
      </c>
      <c r="C35" s="619"/>
      <c r="D35" s="619"/>
      <c r="E35" s="619"/>
      <c r="F35" s="619"/>
      <c r="G35" s="619"/>
      <c r="H35" s="619"/>
      <c r="I35" s="619"/>
      <c r="J35" s="619"/>
      <c r="K35" s="619"/>
      <c r="L35" s="619"/>
      <c r="M35" s="619"/>
      <c r="N35" s="619"/>
      <c r="O35" s="619"/>
      <c r="P35" s="619"/>
      <c r="Q35" s="620"/>
      <c r="R35" s="621">
        <v>728200</v>
      </c>
      <c r="S35" s="622"/>
      <c r="T35" s="622"/>
      <c r="U35" s="622"/>
      <c r="V35" s="622"/>
      <c r="W35" s="622"/>
      <c r="X35" s="622"/>
      <c r="Y35" s="623"/>
      <c r="Z35" s="624">
        <v>18.399999999999999</v>
      </c>
      <c r="AA35" s="624"/>
      <c r="AB35" s="624"/>
      <c r="AC35" s="624"/>
      <c r="AD35" s="625" t="s">
        <v>223</v>
      </c>
      <c r="AE35" s="625"/>
      <c r="AF35" s="625"/>
      <c r="AG35" s="625"/>
      <c r="AH35" s="625"/>
      <c r="AI35" s="625"/>
      <c r="AJ35" s="625"/>
      <c r="AK35" s="625"/>
      <c r="AL35" s="626" t="s">
        <v>230</v>
      </c>
      <c r="AM35" s="627"/>
      <c r="AN35" s="627"/>
      <c r="AO35" s="628"/>
      <c r="AP35" s="214"/>
      <c r="AQ35" s="694" t="s">
        <v>323</v>
      </c>
      <c r="AR35" s="695"/>
      <c r="AS35" s="695"/>
      <c r="AT35" s="695"/>
      <c r="AU35" s="695"/>
      <c r="AV35" s="695"/>
      <c r="AW35" s="695"/>
      <c r="AX35" s="695"/>
      <c r="AY35" s="696"/>
      <c r="AZ35" s="610">
        <v>164685</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68380</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58296</v>
      </c>
      <c r="CS35" s="657"/>
      <c r="CT35" s="657"/>
      <c r="CU35" s="657"/>
      <c r="CV35" s="657"/>
      <c r="CW35" s="657"/>
      <c r="CX35" s="657"/>
      <c r="CY35" s="658"/>
      <c r="CZ35" s="626">
        <v>1.5</v>
      </c>
      <c r="DA35" s="655"/>
      <c r="DB35" s="655"/>
      <c r="DC35" s="659"/>
      <c r="DD35" s="630">
        <v>48212</v>
      </c>
      <c r="DE35" s="657"/>
      <c r="DF35" s="657"/>
      <c r="DG35" s="657"/>
      <c r="DH35" s="657"/>
      <c r="DI35" s="657"/>
      <c r="DJ35" s="657"/>
      <c r="DK35" s="658"/>
      <c r="DL35" s="630">
        <v>48212</v>
      </c>
      <c r="DM35" s="657"/>
      <c r="DN35" s="657"/>
      <c r="DO35" s="657"/>
      <c r="DP35" s="657"/>
      <c r="DQ35" s="657"/>
      <c r="DR35" s="657"/>
      <c r="DS35" s="657"/>
      <c r="DT35" s="657"/>
      <c r="DU35" s="657"/>
      <c r="DV35" s="658"/>
      <c r="DW35" s="626">
        <v>2.2000000000000002</v>
      </c>
      <c r="DX35" s="655"/>
      <c r="DY35" s="655"/>
      <c r="DZ35" s="655"/>
      <c r="EA35" s="655"/>
      <c r="EB35" s="655"/>
      <c r="EC35" s="656"/>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230</v>
      </c>
      <c r="S36" s="622"/>
      <c r="T36" s="622"/>
      <c r="U36" s="622"/>
      <c r="V36" s="622"/>
      <c r="W36" s="622"/>
      <c r="X36" s="622"/>
      <c r="Y36" s="623"/>
      <c r="Z36" s="624" t="s">
        <v>223</v>
      </c>
      <c r="AA36" s="624"/>
      <c r="AB36" s="624"/>
      <c r="AC36" s="624"/>
      <c r="AD36" s="625" t="s">
        <v>132</v>
      </c>
      <c r="AE36" s="625"/>
      <c r="AF36" s="625"/>
      <c r="AG36" s="625"/>
      <c r="AH36" s="625"/>
      <c r="AI36" s="625"/>
      <c r="AJ36" s="625"/>
      <c r="AK36" s="625"/>
      <c r="AL36" s="626" t="s">
        <v>223</v>
      </c>
      <c r="AM36" s="627"/>
      <c r="AN36" s="627"/>
      <c r="AO36" s="628"/>
      <c r="AQ36" s="698" t="s">
        <v>327</v>
      </c>
      <c r="AR36" s="699"/>
      <c r="AS36" s="699"/>
      <c r="AT36" s="699"/>
      <c r="AU36" s="699"/>
      <c r="AV36" s="699"/>
      <c r="AW36" s="699"/>
      <c r="AX36" s="699"/>
      <c r="AY36" s="700"/>
      <c r="AZ36" s="621">
        <v>33581</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68380</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684337</v>
      </c>
      <c r="CS36" s="622"/>
      <c r="CT36" s="622"/>
      <c r="CU36" s="622"/>
      <c r="CV36" s="622"/>
      <c r="CW36" s="622"/>
      <c r="CX36" s="622"/>
      <c r="CY36" s="623"/>
      <c r="CZ36" s="626">
        <v>17.899999999999999</v>
      </c>
      <c r="DA36" s="655"/>
      <c r="DB36" s="655"/>
      <c r="DC36" s="659"/>
      <c r="DD36" s="630">
        <v>489656</v>
      </c>
      <c r="DE36" s="622"/>
      <c r="DF36" s="622"/>
      <c r="DG36" s="622"/>
      <c r="DH36" s="622"/>
      <c r="DI36" s="622"/>
      <c r="DJ36" s="622"/>
      <c r="DK36" s="623"/>
      <c r="DL36" s="630">
        <v>451651</v>
      </c>
      <c r="DM36" s="622"/>
      <c r="DN36" s="622"/>
      <c r="DO36" s="622"/>
      <c r="DP36" s="622"/>
      <c r="DQ36" s="622"/>
      <c r="DR36" s="622"/>
      <c r="DS36" s="622"/>
      <c r="DT36" s="622"/>
      <c r="DU36" s="622"/>
      <c r="DV36" s="623"/>
      <c r="DW36" s="626">
        <v>20.2</v>
      </c>
      <c r="DX36" s="655"/>
      <c r="DY36" s="655"/>
      <c r="DZ36" s="655"/>
      <c r="EA36" s="655"/>
      <c r="EB36" s="655"/>
      <c r="EC36" s="656"/>
    </row>
    <row r="37" spans="2:133" ht="11.25" customHeight="1" x14ac:dyDescent="0.15">
      <c r="B37" s="618" t="s">
        <v>330</v>
      </c>
      <c r="C37" s="619"/>
      <c r="D37" s="619"/>
      <c r="E37" s="619"/>
      <c r="F37" s="619"/>
      <c r="G37" s="619"/>
      <c r="H37" s="619"/>
      <c r="I37" s="619"/>
      <c r="J37" s="619"/>
      <c r="K37" s="619"/>
      <c r="L37" s="619"/>
      <c r="M37" s="619"/>
      <c r="N37" s="619"/>
      <c r="O37" s="619"/>
      <c r="P37" s="619"/>
      <c r="Q37" s="620"/>
      <c r="R37" s="621">
        <v>99300</v>
      </c>
      <c r="S37" s="622"/>
      <c r="T37" s="622"/>
      <c r="U37" s="622"/>
      <c r="V37" s="622"/>
      <c r="W37" s="622"/>
      <c r="X37" s="622"/>
      <c r="Y37" s="623"/>
      <c r="Z37" s="624">
        <v>2.5</v>
      </c>
      <c r="AA37" s="624"/>
      <c r="AB37" s="624"/>
      <c r="AC37" s="624"/>
      <c r="AD37" s="625" t="s">
        <v>223</v>
      </c>
      <c r="AE37" s="625"/>
      <c r="AF37" s="625"/>
      <c r="AG37" s="625"/>
      <c r="AH37" s="625"/>
      <c r="AI37" s="625"/>
      <c r="AJ37" s="625"/>
      <c r="AK37" s="625"/>
      <c r="AL37" s="626" t="s">
        <v>223</v>
      </c>
      <c r="AM37" s="627"/>
      <c r="AN37" s="627"/>
      <c r="AO37" s="628"/>
      <c r="AQ37" s="698" t="s">
        <v>331</v>
      </c>
      <c r="AR37" s="699"/>
      <c r="AS37" s="699"/>
      <c r="AT37" s="699"/>
      <c r="AU37" s="699"/>
      <c r="AV37" s="699"/>
      <c r="AW37" s="699"/>
      <c r="AX37" s="699"/>
      <c r="AY37" s="700"/>
      <c r="AZ37" s="621">
        <v>13327</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603</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219911</v>
      </c>
      <c r="CS37" s="657"/>
      <c r="CT37" s="657"/>
      <c r="CU37" s="657"/>
      <c r="CV37" s="657"/>
      <c r="CW37" s="657"/>
      <c r="CX37" s="657"/>
      <c r="CY37" s="658"/>
      <c r="CZ37" s="626">
        <v>5.7</v>
      </c>
      <c r="DA37" s="655"/>
      <c r="DB37" s="655"/>
      <c r="DC37" s="659"/>
      <c r="DD37" s="630">
        <v>219451</v>
      </c>
      <c r="DE37" s="657"/>
      <c r="DF37" s="657"/>
      <c r="DG37" s="657"/>
      <c r="DH37" s="657"/>
      <c r="DI37" s="657"/>
      <c r="DJ37" s="657"/>
      <c r="DK37" s="658"/>
      <c r="DL37" s="630">
        <v>219451</v>
      </c>
      <c r="DM37" s="657"/>
      <c r="DN37" s="657"/>
      <c r="DO37" s="657"/>
      <c r="DP37" s="657"/>
      <c r="DQ37" s="657"/>
      <c r="DR37" s="657"/>
      <c r="DS37" s="657"/>
      <c r="DT37" s="657"/>
      <c r="DU37" s="657"/>
      <c r="DV37" s="658"/>
      <c r="DW37" s="626">
        <v>9.8000000000000007</v>
      </c>
      <c r="DX37" s="655"/>
      <c r="DY37" s="655"/>
      <c r="DZ37" s="655"/>
      <c r="EA37" s="655"/>
      <c r="EB37" s="655"/>
      <c r="EC37" s="656"/>
    </row>
    <row r="38" spans="2:133" ht="11.25" customHeight="1" x14ac:dyDescent="0.15">
      <c r="B38" s="666" t="s">
        <v>334</v>
      </c>
      <c r="C38" s="667"/>
      <c r="D38" s="667"/>
      <c r="E38" s="667"/>
      <c r="F38" s="667"/>
      <c r="G38" s="667"/>
      <c r="H38" s="667"/>
      <c r="I38" s="667"/>
      <c r="J38" s="667"/>
      <c r="K38" s="667"/>
      <c r="L38" s="667"/>
      <c r="M38" s="667"/>
      <c r="N38" s="667"/>
      <c r="O38" s="667"/>
      <c r="P38" s="667"/>
      <c r="Q38" s="668"/>
      <c r="R38" s="701">
        <v>3959364</v>
      </c>
      <c r="S38" s="702"/>
      <c r="T38" s="702"/>
      <c r="U38" s="702"/>
      <c r="V38" s="702"/>
      <c r="W38" s="702"/>
      <c r="X38" s="702"/>
      <c r="Y38" s="703"/>
      <c r="Z38" s="704">
        <v>100</v>
      </c>
      <c r="AA38" s="704"/>
      <c r="AB38" s="704"/>
      <c r="AC38" s="704"/>
      <c r="AD38" s="705">
        <v>2132595</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v>6886</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1851</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164685</v>
      </c>
      <c r="CS38" s="622"/>
      <c r="CT38" s="622"/>
      <c r="CU38" s="622"/>
      <c r="CV38" s="622"/>
      <c r="CW38" s="622"/>
      <c r="CX38" s="622"/>
      <c r="CY38" s="623"/>
      <c r="CZ38" s="626">
        <v>4.3</v>
      </c>
      <c r="DA38" s="655"/>
      <c r="DB38" s="655"/>
      <c r="DC38" s="659"/>
      <c r="DD38" s="630">
        <v>150245</v>
      </c>
      <c r="DE38" s="622"/>
      <c r="DF38" s="622"/>
      <c r="DG38" s="622"/>
      <c r="DH38" s="622"/>
      <c r="DI38" s="622"/>
      <c r="DJ38" s="622"/>
      <c r="DK38" s="623"/>
      <c r="DL38" s="630">
        <v>144003</v>
      </c>
      <c r="DM38" s="622"/>
      <c r="DN38" s="622"/>
      <c r="DO38" s="622"/>
      <c r="DP38" s="622"/>
      <c r="DQ38" s="622"/>
      <c r="DR38" s="622"/>
      <c r="DS38" s="622"/>
      <c r="DT38" s="622"/>
      <c r="DU38" s="622"/>
      <c r="DV38" s="623"/>
      <c r="DW38" s="626">
        <v>6.5</v>
      </c>
      <c r="DX38" s="655"/>
      <c r="DY38" s="655"/>
      <c r="DZ38" s="655"/>
      <c r="EA38" s="655"/>
      <c r="EB38" s="655"/>
      <c r="EC38" s="656"/>
    </row>
    <row r="39" spans="2:133" ht="11.25" customHeight="1" x14ac:dyDescent="0.15">
      <c r="AQ39" s="698" t="s">
        <v>338</v>
      </c>
      <c r="AR39" s="699"/>
      <c r="AS39" s="699"/>
      <c r="AT39" s="699"/>
      <c r="AU39" s="699"/>
      <c r="AV39" s="699"/>
      <c r="AW39" s="699"/>
      <c r="AX39" s="699"/>
      <c r="AY39" s="700"/>
      <c r="AZ39" s="621" t="s">
        <v>223</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189</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117051</v>
      </c>
      <c r="CS39" s="657"/>
      <c r="CT39" s="657"/>
      <c r="CU39" s="657"/>
      <c r="CV39" s="657"/>
      <c r="CW39" s="657"/>
      <c r="CX39" s="657"/>
      <c r="CY39" s="658"/>
      <c r="CZ39" s="626">
        <v>3.1</v>
      </c>
      <c r="DA39" s="655"/>
      <c r="DB39" s="655"/>
      <c r="DC39" s="659"/>
      <c r="DD39" s="630">
        <v>92999</v>
      </c>
      <c r="DE39" s="657"/>
      <c r="DF39" s="657"/>
      <c r="DG39" s="657"/>
      <c r="DH39" s="657"/>
      <c r="DI39" s="657"/>
      <c r="DJ39" s="657"/>
      <c r="DK39" s="658"/>
      <c r="DL39" s="630" t="s">
        <v>223</v>
      </c>
      <c r="DM39" s="657"/>
      <c r="DN39" s="657"/>
      <c r="DO39" s="657"/>
      <c r="DP39" s="657"/>
      <c r="DQ39" s="657"/>
      <c r="DR39" s="657"/>
      <c r="DS39" s="657"/>
      <c r="DT39" s="657"/>
      <c r="DU39" s="657"/>
      <c r="DV39" s="658"/>
      <c r="DW39" s="626" t="s">
        <v>223</v>
      </c>
      <c r="DX39" s="655"/>
      <c r="DY39" s="655"/>
      <c r="DZ39" s="655"/>
      <c r="EA39" s="655"/>
      <c r="EB39" s="655"/>
      <c r="EC39" s="656"/>
    </row>
    <row r="40" spans="2:133" ht="11.25" customHeight="1" x14ac:dyDescent="0.15">
      <c r="AQ40" s="698" t="s">
        <v>342</v>
      </c>
      <c r="AR40" s="699"/>
      <c r="AS40" s="699"/>
      <c r="AT40" s="699"/>
      <c r="AU40" s="699"/>
      <c r="AV40" s="699"/>
      <c r="AW40" s="699"/>
      <c r="AX40" s="699"/>
      <c r="AY40" s="700"/>
      <c r="AZ40" s="621">
        <v>27001</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98</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10000</v>
      </c>
      <c r="CS40" s="622"/>
      <c r="CT40" s="622"/>
      <c r="CU40" s="622"/>
      <c r="CV40" s="622"/>
      <c r="CW40" s="622"/>
      <c r="CX40" s="622"/>
      <c r="CY40" s="623"/>
      <c r="CZ40" s="626">
        <v>0.3</v>
      </c>
      <c r="DA40" s="655"/>
      <c r="DB40" s="655"/>
      <c r="DC40" s="659"/>
      <c r="DD40" s="630" t="s">
        <v>223</v>
      </c>
      <c r="DE40" s="622"/>
      <c r="DF40" s="622"/>
      <c r="DG40" s="622"/>
      <c r="DH40" s="622"/>
      <c r="DI40" s="622"/>
      <c r="DJ40" s="622"/>
      <c r="DK40" s="623"/>
      <c r="DL40" s="630" t="s">
        <v>223</v>
      </c>
      <c r="DM40" s="622"/>
      <c r="DN40" s="622"/>
      <c r="DO40" s="622"/>
      <c r="DP40" s="622"/>
      <c r="DQ40" s="622"/>
      <c r="DR40" s="622"/>
      <c r="DS40" s="622"/>
      <c r="DT40" s="622"/>
      <c r="DU40" s="622"/>
      <c r="DV40" s="623"/>
      <c r="DW40" s="626" t="s">
        <v>223</v>
      </c>
      <c r="DX40" s="655"/>
      <c r="DY40" s="655"/>
      <c r="DZ40" s="655"/>
      <c r="EA40" s="655"/>
      <c r="EB40" s="655"/>
      <c r="EC40" s="656"/>
    </row>
    <row r="41" spans="2:133" ht="11.25" customHeight="1" x14ac:dyDescent="0.15">
      <c r="AQ41" s="708" t="s">
        <v>345</v>
      </c>
      <c r="AR41" s="709"/>
      <c r="AS41" s="709"/>
      <c r="AT41" s="709"/>
      <c r="AU41" s="709"/>
      <c r="AV41" s="709"/>
      <c r="AW41" s="709"/>
      <c r="AX41" s="709"/>
      <c r="AY41" s="710"/>
      <c r="AZ41" s="701">
        <v>83890</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234</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230</v>
      </c>
      <c r="CS41" s="657"/>
      <c r="CT41" s="657"/>
      <c r="CU41" s="657"/>
      <c r="CV41" s="657"/>
      <c r="CW41" s="657"/>
      <c r="CX41" s="657"/>
      <c r="CY41" s="658"/>
      <c r="CZ41" s="626" t="s">
        <v>223</v>
      </c>
      <c r="DA41" s="655"/>
      <c r="DB41" s="655"/>
      <c r="DC41" s="659"/>
      <c r="DD41" s="630" t="s">
        <v>223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1014881</v>
      </c>
      <c r="CS42" s="622"/>
      <c r="CT42" s="622"/>
      <c r="CU42" s="622"/>
      <c r="CV42" s="622"/>
      <c r="CW42" s="622"/>
      <c r="CX42" s="622"/>
      <c r="CY42" s="623"/>
      <c r="CZ42" s="626">
        <v>26.5</v>
      </c>
      <c r="DA42" s="627"/>
      <c r="DB42" s="627"/>
      <c r="DC42" s="722"/>
      <c r="DD42" s="630">
        <v>139401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10379</v>
      </c>
      <c r="CS43" s="657"/>
      <c r="CT43" s="657"/>
      <c r="CU43" s="657"/>
      <c r="CV43" s="657"/>
      <c r="CW43" s="657"/>
      <c r="CX43" s="657"/>
      <c r="CY43" s="658"/>
      <c r="CZ43" s="626">
        <v>0.3</v>
      </c>
      <c r="DA43" s="655"/>
      <c r="DB43" s="655"/>
      <c r="DC43" s="659"/>
      <c r="DD43" s="630" t="s">
        <v>223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352</v>
      </c>
      <c r="CD44" s="733" t="s">
        <v>303</v>
      </c>
      <c r="CE44" s="734"/>
      <c r="CF44" s="618" t="s">
        <v>353</v>
      </c>
      <c r="CG44" s="619"/>
      <c r="CH44" s="619"/>
      <c r="CI44" s="619"/>
      <c r="CJ44" s="619"/>
      <c r="CK44" s="619"/>
      <c r="CL44" s="619"/>
      <c r="CM44" s="619"/>
      <c r="CN44" s="619"/>
      <c r="CO44" s="619"/>
      <c r="CP44" s="619"/>
      <c r="CQ44" s="620"/>
      <c r="CR44" s="621">
        <v>1014881</v>
      </c>
      <c r="CS44" s="622"/>
      <c r="CT44" s="622"/>
      <c r="CU44" s="622"/>
      <c r="CV44" s="622"/>
      <c r="CW44" s="622"/>
      <c r="CX44" s="622"/>
      <c r="CY44" s="623"/>
      <c r="CZ44" s="626">
        <v>26.5</v>
      </c>
      <c r="DA44" s="627"/>
      <c r="DB44" s="627"/>
      <c r="DC44" s="722"/>
      <c r="DD44" s="630">
        <v>139401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354</v>
      </c>
      <c r="CG45" s="619"/>
      <c r="CH45" s="619"/>
      <c r="CI45" s="619"/>
      <c r="CJ45" s="619"/>
      <c r="CK45" s="619"/>
      <c r="CL45" s="619"/>
      <c r="CM45" s="619"/>
      <c r="CN45" s="619"/>
      <c r="CO45" s="619"/>
      <c r="CP45" s="619"/>
      <c r="CQ45" s="620"/>
      <c r="CR45" s="621">
        <v>872695</v>
      </c>
      <c r="CS45" s="657"/>
      <c r="CT45" s="657"/>
      <c r="CU45" s="657"/>
      <c r="CV45" s="657"/>
      <c r="CW45" s="657"/>
      <c r="CX45" s="657"/>
      <c r="CY45" s="658"/>
      <c r="CZ45" s="626">
        <v>22.8</v>
      </c>
      <c r="DA45" s="655"/>
      <c r="DB45" s="655"/>
      <c r="DC45" s="659"/>
      <c r="DD45" s="630">
        <v>27794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355</v>
      </c>
      <c r="CG46" s="619"/>
      <c r="CH46" s="619"/>
      <c r="CI46" s="619"/>
      <c r="CJ46" s="619"/>
      <c r="CK46" s="619"/>
      <c r="CL46" s="619"/>
      <c r="CM46" s="619"/>
      <c r="CN46" s="619"/>
      <c r="CO46" s="619"/>
      <c r="CP46" s="619"/>
      <c r="CQ46" s="620"/>
      <c r="CR46" s="621">
        <v>130936</v>
      </c>
      <c r="CS46" s="622"/>
      <c r="CT46" s="622"/>
      <c r="CU46" s="622"/>
      <c r="CV46" s="622"/>
      <c r="CW46" s="622"/>
      <c r="CX46" s="622"/>
      <c r="CY46" s="623"/>
      <c r="CZ46" s="626">
        <v>3.4</v>
      </c>
      <c r="DA46" s="627"/>
      <c r="DB46" s="627"/>
      <c r="DC46" s="722"/>
      <c r="DD46" s="630">
        <v>108457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356</v>
      </c>
      <c r="CG47" s="619"/>
      <c r="CH47" s="619"/>
      <c r="CI47" s="619"/>
      <c r="CJ47" s="619"/>
      <c r="CK47" s="619"/>
      <c r="CL47" s="619"/>
      <c r="CM47" s="619"/>
      <c r="CN47" s="619"/>
      <c r="CO47" s="619"/>
      <c r="CP47" s="619"/>
      <c r="CQ47" s="620"/>
      <c r="CR47" s="621" t="s">
        <v>223</v>
      </c>
      <c r="CS47" s="657"/>
      <c r="CT47" s="657"/>
      <c r="CU47" s="657"/>
      <c r="CV47" s="657"/>
      <c r="CW47" s="657"/>
      <c r="CX47" s="657"/>
      <c r="CY47" s="658"/>
      <c r="CZ47" s="626" t="s">
        <v>233</v>
      </c>
      <c r="DA47" s="655"/>
      <c r="DB47" s="655"/>
      <c r="DC47" s="659"/>
      <c r="DD47" s="630" t="s">
        <v>223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357</v>
      </c>
      <c r="CG48" s="619"/>
      <c r="CH48" s="619"/>
      <c r="CI48" s="619"/>
      <c r="CJ48" s="619"/>
      <c r="CK48" s="619"/>
      <c r="CL48" s="619"/>
      <c r="CM48" s="619"/>
      <c r="CN48" s="619"/>
      <c r="CO48" s="619"/>
      <c r="CP48" s="619"/>
      <c r="CQ48" s="620"/>
      <c r="CR48" s="621" t="s">
        <v>233</v>
      </c>
      <c r="CS48" s="622"/>
      <c r="CT48" s="622"/>
      <c r="CU48" s="622"/>
      <c r="CV48" s="622"/>
      <c r="CW48" s="622"/>
      <c r="CX48" s="622"/>
      <c r="CY48" s="623"/>
      <c r="CZ48" s="626" t="s">
        <v>223</v>
      </c>
      <c r="DA48" s="627"/>
      <c r="DB48" s="627"/>
      <c r="DC48" s="722"/>
      <c r="DD48" s="630" t="s">
        <v>233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3828341</v>
      </c>
      <c r="CS49" s="691"/>
      <c r="CT49" s="691"/>
      <c r="CU49" s="691"/>
      <c r="CV49" s="691"/>
      <c r="CW49" s="691"/>
      <c r="CX49" s="691"/>
      <c r="CY49" s="723"/>
      <c r="CZ49" s="706">
        <v>100</v>
      </c>
      <c r="DA49" s="724"/>
      <c r="DB49" s="724"/>
      <c r="DC49" s="725"/>
      <c r="DD49" s="726">
        <v>2452075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BU6Ooyozi9YYUSgLC6lbJGUb6sWqUrfdpMLMUEVCuJgZAopVWkgkPIFRXMtrbWrO1Qqg6jsiMSuYF/nDO0r2qg==" saltValue="nD6AfU0JoURfbaiJzsHqE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election activeCell="AK72" sqref="AK72:AO7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3915</v>
      </c>
      <c r="R7" s="757"/>
      <c r="S7" s="757"/>
      <c r="T7" s="757"/>
      <c r="U7" s="757"/>
      <c r="V7" s="757">
        <v>3788</v>
      </c>
      <c r="W7" s="757"/>
      <c r="X7" s="757"/>
      <c r="Y7" s="757"/>
      <c r="Z7" s="757"/>
      <c r="AA7" s="757">
        <v>127</v>
      </c>
      <c r="AB7" s="757"/>
      <c r="AC7" s="757"/>
      <c r="AD7" s="757"/>
      <c r="AE7" s="758"/>
      <c r="AF7" s="759">
        <v>124</v>
      </c>
      <c r="AG7" s="760"/>
      <c r="AH7" s="760"/>
      <c r="AI7" s="760"/>
      <c r="AJ7" s="761"/>
      <c r="AK7" s="796" t="s">
        <v>564</v>
      </c>
      <c r="AL7" s="797"/>
      <c r="AM7" s="797"/>
      <c r="AN7" s="797"/>
      <c r="AO7" s="797"/>
      <c r="AP7" s="797">
        <v>4175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562</v>
      </c>
      <c r="BT7" s="801"/>
      <c r="BU7" s="801"/>
      <c r="BV7" s="801"/>
      <c r="BW7" s="801"/>
      <c r="BX7" s="801"/>
      <c r="BY7" s="801"/>
      <c r="BZ7" s="801"/>
      <c r="CA7" s="801"/>
      <c r="CB7" s="801"/>
      <c r="CC7" s="801"/>
      <c r="CD7" s="801"/>
      <c r="CE7" s="801"/>
      <c r="CF7" s="801"/>
      <c r="CG7" s="802"/>
      <c r="CH7" s="793">
        <v>10</v>
      </c>
      <c r="CI7" s="794"/>
      <c r="CJ7" s="794"/>
      <c r="CK7" s="794"/>
      <c r="CL7" s="795"/>
      <c r="CM7" s="793">
        <v>158</v>
      </c>
      <c r="CN7" s="794"/>
      <c r="CO7" s="794"/>
      <c r="CP7" s="794"/>
      <c r="CQ7" s="795"/>
      <c r="CR7" s="793">
        <v>120</v>
      </c>
      <c r="CS7" s="794"/>
      <c r="CT7" s="794"/>
      <c r="CU7" s="794"/>
      <c r="CV7" s="795"/>
      <c r="CW7" s="793" t="s">
        <v>501</v>
      </c>
      <c r="CX7" s="794"/>
      <c r="CY7" s="794"/>
      <c r="CZ7" s="794"/>
      <c r="DA7" s="795"/>
      <c r="DB7" s="793" t="s">
        <v>501</v>
      </c>
      <c r="DC7" s="794"/>
      <c r="DD7" s="794"/>
      <c r="DE7" s="794"/>
      <c r="DF7" s="795"/>
      <c r="DG7" s="793" t="s">
        <v>501</v>
      </c>
      <c r="DH7" s="794"/>
      <c r="DI7" s="794"/>
      <c r="DJ7" s="794"/>
      <c r="DK7" s="795"/>
      <c r="DL7" s="793" t="s">
        <v>501</v>
      </c>
      <c r="DM7" s="794"/>
      <c r="DN7" s="794"/>
      <c r="DO7" s="794"/>
      <c r="DP7" s="795"/>
      <c r="DQ7" s="793" t="s">
        <v>501</v>
      </c>
      <c r="DR7" s="794"/>
      <c r="DS7" s="794"/>
      <c r="DT7" s="794"/>
      <c r="DU7" s="795"/>
      <c r="DV7" s="774"/>
      <c r="DW7" s="775"/>
      <c r="DX7" s="775"/>
      <c r="DY7" s="775"/>
      <c r="DZ7" s="776"/>
      <c r="EA7" s="234"/>
    </row>
    <row r="8" spans="1:131" s="235" customFormat="1" ht="26.25" customHeight="1" x14ac:dyDescent="0.15">
      <c r="A8" s="241">
        <v>2</v>
      </c>
      <c r="B8" s="777" t="s">
        <v>382</v>
      </c>
      <c r="C8" s="778"/>
      <c r="D8" s="778"/>
      <c r="E8" s="778"/>
      <c r="F8" s="778"/>
      <c r="G8" s="778"/>
      <c r="H8" s="778"/>
      <c r="I8" s="778"/>
      <c r="J8" s="778"/>
      <c r="K8" s="778"/>
      <c r="L8" s="778"/>
      <c r="M8" s="778"/>
      <c r="N8" s="778"/>
      <c r="O8" s="778"/>
      <c r="P8" s="779"/>
      <c r="Q8" s="780">
        <v>66</v>
      </c>
      <c r="R8" s="781"/>
      <c r="S8" s="781"/>
      <c r="T8" s="781"/>
      <c r="U8" s="781"/>
      <c r="V8" s="781">
        <v>62</v>
      </c>
      <c r="W8" s="781"/>
      <c r="X8" s="781"/>
      <c r="Y8" s="781"/>
      <c r="Z8" s="781"/>
      <c r="AA8" s="781">
        <v>4</v>
      </c>
      <c r="AB8" s="781"/>
      <c r="AC8" s="781"/>
      <c r="AD8" s="781"/>
      <c r="AE8" s="782"/>
      <c r="AF8" s="783">
        <v>4</v>
      </c>
      <c r="AG8" s="784"/>
      <c r="AH8" s="784"/>
      <c r="AI8" s="784"/>
      <c r="AJ8" s="785"/>
      <c r="AK8" s="786" t="s">
        <v>564</v>
      </c>
      <c r="AL8" s="787"/>
      <c r="AM8" s="787"/>
      <c r="AN8" s="787"/>
      <c r="AO8" s="787"/>
      <c r="AP8" s="787" t="s">
        <v>564</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561</v>
      </c>
      <c r="BT8" s="791"/>
      <c r="BU8" s="791"/>
      <c r="BV8" s="791"/>
      <c r="BW8" s="791"/>
      <c r="BX8" s="791"/>
      <c r="BY8" s="791"/>
      <c r="BZ8" s="791"/>
      <c r="CA8" s="791"/>
      <c r="CB8" s="791"/>
      <c r="CC8" s="791"/>
      <c r="CD8" s="791"/>
      <c r="CE8" s="791"/>
      <c r="CF8" s="791"/>
      <c r="CG8" s="792"/>
      <c r="CH8" s="803">
        <v>64</v>
      </c>
      <c r="CI8" s="804"/>
      <c r="CJ8" s="804"/>
      <c r="CK8" s="804"/>
      <c r="CL8" s="805"/>
      <c r="CM8" s="803">
        <v>732</v>
      </c>
      <c r="CN8" s="804"/>
      <c r="CO8" s="804"/>
      <c r="CP8" s="804"/>
      <c r="CQ8" s="805"/>
      <c r="CR8" s="803">
        <v>100</v>
      </c>
      <c r="CS8" s="804"/>
      <c r="CT8" s="804"/>
      <c r="CU8" s="804"/>
      <c r="CV8" s="805"/>
      <c r="CW8" s="803" t="s">
        <v>501</v>
      </c>
      <c r="CX8" s="804"/>
      <c r="CY8" s="804"/>
      <c r="CZ8" s="804"/>
      <c r="DA8" s="805"/>
      <c r="DB8" s="803" t="s">
        <v>501</v>
      </c>
      <c r="DC8" s="804"/>
      <c r="DD8" s="804"/>
      <c r="DE8" s="804"/>
      <c r="DF8" s="805"/>
      <c r="DG8" s="803" t="s">
        <v>501</v>
      </c>
      <c r="DH8" s="804"/>
      <c r="DI8" s="804"/>
      <c r="DJ8" s="804"/>
      <c r="DK8" s="805"/>
      <c r="DL8" s="803" t="s">
        <v>501</v>
      </c>
      <c r="DM8" s="804"/>
      <c r="DN8" s="804"/>
      <c r="DO8" s="804"/>
      <c r="DP8" s="805"/>
      <c r="DQ8" s="803" t="s">
        <v>501</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563</v>
      </c>
      <c r="BT9" s="791"/>
      <c r="BU9" s="791"/>
      <c r="BV9" s="791"/>
      <c r="BW9" s="791"/>
      <c r="BX9" s="791"/>
      <c r="BY9" s="791"/>
      <c r="BZ9" s="791"/>
      <c r="CA9" s="791"/>
      <c r="CB9" s="791"/>
      <c r="CC9" s="791"/>
      <c r="CD9" s="791"/>
      <c r="CE9" s="791"/>
      <c r="CF9" s="791"/>
      <c r="CG9" s="792"/>
      <c r="CH9" s="803">
        <v>14</v>
      </c>
      <c r="CI9" s="804"/>
      <c r="CJ9" s="804"/>
      <c r="CK9" s="804"/>
      <c r="CL9" s="805"/>
      <c r="CM9" s="803">
        <v>101</v>
      </c>
      <c r="CN9" s="804"/>
      <c r="CO9" s="804"/>
      <c r="CP9" s="804"/>
      <c r="CQ9" s="805"/>
      <c r="CR9" s="803">
        <v>40</v>
      </c>
      <c r="CS9" s="804"/>
      <c r="CT9" s="804"/>
      <c r="CU9" s="804"/>
      <c r="CV9" s="805"/>
      <c r="CW9" s="803" t="s">
        <v>501</v>
      </c>
      <c r="CX9" s="804"/>
      <c r="CY9" s="804"/>
      <c r="CZ9" s="804"/>
      <c r="DA9" s="805"/>
      <c r="DB9" s="803" t="s">
        <v>501</v>
      </c>
      <c r="DC9" s="804"/>
      <c r="DD9" s="804"/>
      <c r="DE9" s="804"/>
      <c r="DF9" s="805"/>
      <c r="DG9" s="803" t="s">
        <v>501</v>
      </c>
      <c r="DH9" s="804"/>
      <c r="DI9" s="804"/>
      <c r="DJ9" s="804"/>
      <c r="DK9" s="805"/>
      <c r="DL9" s="803" t="s">
        <v>501</v>
      </c>
      <c r="DM9" s="804"/>
      <c r="DN9" s="804"/>
      <c r="DO9" s="804"/>
      <c r="DP9" s="805"/>
      <c r="DQ9" s="803" t="s">
        <v>501</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384</v>
      </c>
      <c r="B23" s="812" t="s">
        <v>385</v>
      </c>
      <c r="C23" s="813"/>
      <c r="D23" s="813"/>
      <c r="E23" s="813"/>
      <c r="F23" s="813"/>
      <c r="G23" s="813"/>
      <c r="H23" s="813"/>
      <c r="I23" s="813"/>
      <c r="J23" s="813"/>
      <c r="K23" s="813"/>
      <c r="L23" s="813"/>
      <c r="M23" s="813"/>
      <c r="N23" s="813"/>
      <c r="O23" s="813"/>
      <c r="P23" s="814"/>
      <c r="Q23" s="815">
        <v>3959</v>
      </c>
      <c r="R23" s="816"/>
      <c r="S23" s="816"/>
      <c r="T23" s="816"/>
      <c r="U23" s="816"/>
      <c r="V23" s="816">
        <v>3828</v>
      </c>
      <c r="W23" s="816"/>
      <c r="X23" s="816"/>
      <c r="Y23" s="816"/>
      <c r="Z23" s="816"/>
      <c r="AA23" s="816">
        <v>131</v>
      </c>
      <c r="AB23" s="816"/>
      <c r="AC23" s="816"/>
      <c r="AD23" s="816"/>
      <c r="AE23" s="817"/>
      <c r="AF23" s="818">
        <v>128</v>
      </c>
      <c r="AG23" s="816"/>
      <c r="AH23" s="816"/>
      <c r="AI23" s="816"/>
      <c r="AJ23" s="819"/>
      <c r="AK23" s="820"/>
      <c r="AL23" s="821"/>
      <c r="AM23" s="821"/>
      <c r="AN23" s="821"/>
      <c r="AO23" s="821"/>
      <c r="AP23" s="816">
        <v>4175</v>
      </c>
      <c r="AQ23" s="816"/>
      <c r="AR23" s="816"/>
      <c r="AS23" s="816"/>
      <c r="AT23" s="816"/>
      <c r="AU23" s="822"/>
      <c r="AV23" s="822"/>
      <c r="AW23" s="822"/>
      <c r="AX23" s="822"/>
      <c r="AY23" s="823"/>
      <c r="AZ23" s="831" t="s">
        <v>223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952</v>
      </c>
      <c r="R28" s="845"/>
      <c r="S28" s="845"/>
      <c r="T28" s="845"/>
      <c r="U28" s="845"/>
      <c r="V28" s="845">
        <v>883</v>
      </c>
      <c r="W28" s="845"/>
      <c r="X28" s="845"/>
      <c r="Y28" s="845"/>
      <c r="Z28" s="845"/>
      <c r="AA28" s="845">
        <v>68</v>
      </c>
      <c r="AB28" s="845"/>
      <c r="AC28" s="845"/>
      <c r="AD28" s="845"/>
      <c r="AE28" s="846"/>
      <c r="AF28" s="847">
        <v>68</v>
      </c>
      <c r="AG28" s="845"/>
      <c r="AH28" s="845"/>
      <c r="AI28" s="845"/>
      <c r="AJ28" s="848"/>
      <c r="AK28" s="849">
        <v>27</v>
      </c>
      <c r="AL28" s="840"/>
      <c r="AM28" s="840"/>
      <c r="AN28" s="840"/>
      <c r="AO28" s="840"/>
      <c r="AP28" s="840" t="s">
        <v>564</v>
      </c>
      <c r="AQ28" s="840"/>
      <c r="AR28" s="840"/>
      <c r="AS28" s="840"/>
      <c r="AT28" s="840"/>
      <c r="AU28" s="840" t="s">
        <v>564</v>
      </c>
      <c r="AV28" s="840"/>
      <c r="AW28" s="840"/>
      <c r="AX28" s="840"/>
      <c r="AY28" s="840"/>
      <c r="AZ28" s="841" t="s">
        <v>564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263</v>
      </c>
      <c r="R29" s="781"/>
      <c r="S29" s="781"/>
      <c r="T29" s="781"/>
      <c r="U29" s="781"/>
      <c r="V29" s="781">
        <v>248</v>
      </c>
      <c r="W29" s="781"/>
      <c r="X29" s="781"/>
      <c r="Y29" s="781"/>
      <c r="Z29" s="781"/>
      <c r="AA29" s="781">
        <v>15</v>
      </c>
      <c r="AB29" s="781"/>
      <c r="AC29" s="781"/>
      <c r="AD29" s="781"/>
      <c r="AE29" s="782"/>
      <c r="AF29" s="783">
        <v>15</v>
      </c>
      <c r="AG29" s="784"/>
      <c r="AH29" s="784"/>
      <c r="AI29" s="784"/>
      <c r="AJ29" s="785"/>
      <c r="AK29" s="852">
        <v>41</v>
      </c>
      <c r="AL29" s="853"/>
      <c r="AM29" s="853"/>
      <c r="AN29" s="853"/>
      <c r="AO29" s="853"/>
      <c r="AP29" s="853" t="s">
        <v>564</v>
      </c>
      <c r="AQ29" s="853"/>
      <c r="AR29" s="853"/>
      <c r="AS29" s="853"/>
      <c r="AT29" s="853"/>
      <c r="AU29" s="853" t="s">
        <v>564</v>
      </c>
      <c r="AV29" s="853"/>
      <c r="AW29" s="853"/>
      <c r="AX29" s="853"/>
      <c r="AY29" s="853"/>
      <c r="AZ29" s="854" t="s">
        <v>564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v>273</v>
      </c>
      <c r="R30" s="781"/>
      <c r="S30" s="781"/>
      <c r="T30" s="781"/>
      <c r="U30" s="781"/>
      <c r="V30" s="781">
        <v>249</v>
      </c>
      <c r="W30" s="781"/>
      <c r="X30" s="781"/>
      <c r="Y30" s="781"/>
      <c r="Z30" s="781"/>
      <c r="AA30" s="781">
        <v>24</v>
      </c>
      <c r="AB30" s="781"/>
      <c r="AC30" s="781"/>
      <c r="AD30" s="781"/>
      <c r="AE30" s="782"/>
      <c r="AF30" s="783">
        <v>24</v>
      </c>
      <c r="AG30" s="784"/>
      <c r="AH30" s="784"/>
      <c r="AI30" s="784"/>
      <c r="AJ30" s="785"/>
      <c r="AK30" s="852">
        <v>34</v>
      </c>
      <c r="AL30" s="853"/>
      <c r="AM30" s="853"/>
      <c r="AN30" s="853"/>
      <c r="AO30" s="853"/>
      <c r="AP30" s="853">
        <v>106</v>
      </c>
      <c r="AQ30" s="853"/>
      <c r="AR30" s="853"/>
      <c r="AS30" s="853"/>
      <c r="AT30" s="853"/>
      <c r="AU30" s="853">
        <v>12</v>
      </c>
      <c r="AV30" s="853"/>
      <c r="AW30" s="853"/>
      <c r="AX30" s="853"/>
      <c r="AY30" s="853"/>
      <c r="AZ30" s="854" t="s">
        <v>564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399</v>
      </c>
      <c r="C31" s="778"/>
      <c r="D31" s="778"/>
      <c r="E31" s="778"/>
      <c r="F31" s="778"/>
      <c r="G31" s="778"/>
      <c r="H31" s="778"/>
      <c r="I31" s="778"/>
      <c r="J31" s="778"/>
      <c r="K31" s="778"/>
      <c r="L31" s="778"/>
      <c r="M31" s="778"/>
      <c r="N31" s="778"/>
      <c r="O31" s="778"/>
      <c r="P31" s="779"/>
      <c r="Q31" s="780">
        <v>96</v>
      </c>
      <c r="R31" s="781"/>
      <c r="S31" s="781"/>
      <c r="T31" s="781"/>
      <c r="U31" s="781"/>
      <c r="V31" s="781">
        <v>62</v>
      </c>
      <c r="W31" s="781"/>
      <c r="X31" s="781"/>
      <c r="Y31" s="781"/>
      <c r="Z31" s="781"/>
      <c r="AA31" s="781">
        <v>34</v>
      </c>
      <c r="AB31" s="781"/>
      <c r="AC31" s="781"/>
      <c r="AD31" s="781"/>
      <c r="AE31" s="782"/>
      <c r="AF31" s="783">
        <v>34</v>
      </c>
      <c r="AG31" s="784"/>
      <c r="AH31" s="784"/>
      <c r="AI31" s="784"/>
      <c r="AJ31" s="785"/>
      <c r="AK31" s="852">
        <v>8</v>
      </c>
      <c r="AL31" s="853"/>
      <c r="AM31" s="853"/>
      <c r="AN31" s="853"/>
      <c r="AO31" s="853"/>
      <c r="AP31" s="853" t="s">
        <v>564</v>
      </c>
      <c r="AQ31" s="853"/>
      <c r="AR31" s="853"/>
      <c r="AS31" s="853"/>
      <c r="AT31" s="853"/>
      <c r="AU31" s="853" t="s">
        <v>564</v>
      </c>
      <c r="AV31" s="853"/>
      <c r="AW31" s="853"/>
      <c r="AX31" s="853"/>
      <c r="AY31" s="853"/>
      <c r="AZ31" s="854" t="s">
        <v>564</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400</v>
      </c>
      <c r="C32" s="778"/>
      <c r="D32" s="778"/>
      <c r="E32" s="778"/>
      <c r="F32" s="778"/>
      <c r="G32" s="778"/>
      <c r="H32" s="778"/>
      <c r="I32" s="778"/>
      <c r="J32" s="778"/>
      <c r="K32" s="778"/>
      <c r="L32" s="778"/>
      <c r="M32" s="778"/>
      <c r="N32" s="778"/>
      <c r="O32" s="778"/>
      <c r="P32" s="779"/>
      <c r="Q32" s="780">
        <v>272</v>
      </c>
      <c r="R32" s="781"/>
      <c r="S32" s="781"/>
      <c r="T32" s="781"/>
      <c r="U32" s="781"/>
      <c r="V32" s="781">
        <v>272</v>
      </c>
      <c r="W32" s="781"/>
      <c r="X32" s="781"/>
      <c r="Y32" s="781"/>
      <c r="Z32" s="781"/>
      <c r="AA32" s="781">
        <v>0</v>
      </c>
      <c r="AB32" s="781"/>
      <c r="AC32" s="781"/>
      <c r="AD32" s="781"/>
      <c r="AE32" s="782"/>
      <c r="AF32" s="783">
        <v>0</v>
      </c>
      <c r="AG32" s="784"/>
      <c r="AH32" s="784"/>
      <c r="AI32" s="784"/>
      <c r="AJ32" s="785"/>
      <c r="AK32" s="852">
        <v>7</v>
      </c>
      <c r="AL32" s="853"/>
      <c r="AM32" s="853"/>
      <c r="AN32" s="853"/>
      <c r="AO32" s="853"/>
      <c r="AP32" s="853">
        <v>305</v>
      </c>
      <c r="AQ32" s="853"/>
      <c r="AR32" s="853"/>
      <c r="AS32" s="853"/>
      <c r="AT32" s="853"/>
      <c r="AU32" s="853">
        <v>66</v>
      </c>
      <c r="AV32" s="853"/>
      <c r="AW32" s="853"/>
      <c r="AX32" s="853"/>
      <c r="AY32" s="853"/>
      <c r="AZ32" s="854" t="s">
        <v>564</v>
      </c>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402</v>
      </c>
      <c r="C33" s="778"/>
      <c r="D33" s="778"/>
      <c r="E33" s="778"/>
      <c r="F33" s="778"/>
      <c r="G33" s="778"/>
      <c r="H33" s="778"/>
      <c r="I33" s="778"/>
      <c r="J33" s="778"/>
      <c r="K33" s="778"/>
      <c r="L33" s="778"/>
      <c r="M33" s="778"/>
      <c r="N33" s="778"/>
      <c r="O33" s="778"/>
      <c r="P33" s="779"/>
      <c r="Q33" s="780">
        <v>207</v>
      </c>
      <c r="R33" s="781"/>
      <c r="S33" s="781"/>
      <c r="T33" s="781"/>
      <c r="U33" s="781"/>
      <c r="V33" s="781">
        <v>199</v>
      </c>
      <c r="W33" s="781"/>
      <c r="X33" s="781"/>
      <c r="Y33" s="781"/>
      <c r="Z33" s="781"/>
      <c r="AA33" s="781">
        <v>8</v>
      </c>
      <c r="AB33" s="781"/>
      <c r="AC33" s="781"/>
      <c r="AD33" s="781"/>
      <c r="AE33" s="782"/>
      <c r="AF33" s="783">
        <v>8</v>
      </c>
      <c r="AG33" s="784"/>
      <c r="AH33" s="784"/>
      <c r="AI33" s="784"/>
      <c r="AJ33" s="785"/>
      <c r="AK33" s="852">
        <v>13</v>
      </c>
      <c r="AL33" s="853"/>
      <c r="AM33" s="853"/>
      <c r="AN33" s="853"/>
      <c r="AO33" s="853"/>
      <c r="AP33" s="853">
        <v>675</v>
      </c>
      <c r="AQ33" s="853"/>
      <c r="AR33" s="853"/>
      <c r="AS33" s="853"/>
      <c r="AT33" s="853"/>
      <c r="AU33" s="853">
        <v>151</v>
      </c>
      <c r="AV33" s="853"/>
      <c r="AW33" s="853"/>
      <c r="AX33" s="853"/>
      <c r="AY33" s="853"/>
      <c r="AZ33" s="854" t="s">
        <v>564</v>
      </c>
      <c r="BA33" s="854"/>
      <c r="BB33" s="854"/>
      <c r="BC33" s="854"/>
      <c r="BD33" s="854"/>
      <c r="BE33" s="850" t="s">
        <v>401</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384</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150</v>
      </c>
      <c r="AG63" s="864"/>
      <c r="AH63" s="864"/>
      <c r="AI63" s="864"/>
      <c r="AJ63" s="865"/>
      <c r="AK63" s="866"/>
      <c r="AL63" s="861"/>
      <c r="AM63" s="861"/>
      <c r="AN63" s="861"/>
      <c r="AO63" s="861"/>
      <c r="AP63" s="864">
        <v>1086</v>
      </c>
      <c r="AQ63" s="864"/>
      <c r="AR63" s="864"/>
      <c r="AS63" s="864"/>
      <c r="AT63" s="864"/>
      <c r="AU63" s="864">
        <v>229</v>
      </c>
      <c r="AV63" s="864"/>
      <c r="AW63" s="864"/>
      <c r="AX63" s="864"/>
      <c r="AY63" s="864"/>
      <c r="AZ63" s="868"/>
      <c r="BA63" s="868"/>
      <c r="BB63" s="868"/>
      <c r="BC63" s="868"/>
      <c r="BD63" s="868"/>
      <c r="BE63" s="869"/>
      <c r="BF63" s="869"/>
      <c r="BG63" s="869"/>
      <c r="BH63" s="869"/>
      <c r="BI63" s="870"/>
      <c r="BJ63" s="871" t="s">
        <v>223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408</v>
      </c>
      <c r="W66" s="740"/>
      <c r="X66" s="740"/>
      <c r="Y66" s="740"/>
      <c r="Z66" s="741"/>
      <c r="AA66" s="739" t="s">
        <v>409</v>
      </c>
      <c r="AB66" s="740"/>
      <c r="AC66" s="740"/>
      <c r="AD66" s="740"/>
      <c r="AE66" s="741"/>
      <c r="AF66" s="874" t="s">
        <v>391</v>
      </c>
      <c r="AG66" s="835"/>
      <c r="AH66" s="835"/>
      <c r="AI66" s="835"/>
      <c r="AJ66" s="875"/>
      <c r="AK66" s="739" t="s">
        <v>392</v>
      </c>
      <c r="AL66" s="763"/>
      <c r="AM66" s="763"/>
      <c r="AN66" s="763"/>
      <c r="AO66" s="764"/>
      <c r="AP66" s="739" t="s">
        <v>393</v>
      </c>
      <c r="AQ66" s="740"/>
      <c r="AR66" s="740"/>
      <c r="AS66" s="740"/>
      <c r="AT66" s="741"/>
      <c r="AU66" s="739" t="s">
        <v>410</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565</v>
      </c>
      <c r="C68" s="892"/>
      <c r="D68" s="892"/>
      <c r="E68" s="892"/>
      <c r="F68" s="892"/>
      <c r="G68" s="892"/>
      <c r="H68" s="892"/>
      <c r="I68" s="892"/>
      <c r="J68" s="892"/>
      <c r="K68" s="892"/>
      <c r="L68" s="892"/>
      <c r="M68" s="892"/>
      <c r="N68" s="892"/>
      <c r="O68" s="892"/>
      <c r="P68" s="893"/>
      <c r="Q68" s="894">
        <v>10130</v>
      </c>
      <c r="R68" s="888"/>
      <c r="S68" s="888"/>
      <c r="T68" s="888"/>
      <c r="U68" s="888"/>
      <c r="V68" s="888">
        <v>9908</v>
      </c>
      <c r="W68" s="888"/>
      <c r="X68" s="888"/>
      <c r="Y68" s="888"/>
      <c r="Z68" s="888"/>
      <c r="AA68" s="888">
        <v>222</v>
      </c>
      <c r="AB68" s="888"/>
      <c r="AC68" s="888"/>
      <c r="AD68" s="888"/>
      <c r="AE68" s="888"/>
      <c r="AF68" s="888">
        <v>222</v>
      </c>
      <c r="AG68" s="888"/>
      <c r="AH68" s="888"/>
      <c r="AI68" s="888"/>
      <c r="AJ68" s="888"/>
      <c r="AK68" s="888">
        <v>640</v>
      </c>
      <c r="AL68" s="888"/>
      <c r="AM68" s="888"/>
      <c r="AN68" s="888"/>
      <c r="AO68" s="888"/>
      <c r="AP68" s="888" t="s">
        <v>578</v>
      </c>
      <c r="AQ68" s="888"/>
      <c r="AR68" s="888"/>
      <c r="AS68" s="888"/>
      <c r="AT68" s="888"/>
      <c r="AU68" s="888" t="s">
        <v>578</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566</v>
      </c>
      <c r="C69" s="896"/>
      <c r="D69" s="896"/>
      <c r="E69" s="896"/>
      <c r="F69" s="896"/>
      <c r="G69" s="896"/>
      <c r="H69" s="896"/>
      <c r="I69" s="896"/>
      <c r="J69" s="896"/>
      <c r="K69" s="896"/>
      <c r="L69" s="896"/>
      <c r="M69" s="896"/>
      <c r="N69" s="896"/>
      <c r="O69" s="896"/>
      <c r="P69" s="897"/>
      <c r="Q69" s="898">
        <v>116</v>
      </c>
      <c r="R69" s="853"/>
      <c r="S69" s="853"/>
      <c r="T69" s="853"/>
      <c r="U69" s="853"/>
      <c r="V69" s="853">
        <v>102</v>
      </c>
      <c r="W69" s="853"/>
      <c r="X69" s="853"/>
      <c r="Y69" s="853"/>
      <c r="Z69" s="853"/>
      <c r="AA69" s="853">
        <v>14</v>
      </c>
      <c r="AB69" s="853"/>
      <c r="AC69" s="853"/>
      <c r="AD69" s="853"/>
      <c r="AE69" s="853"/>
      <c r="AF69" s="853">
        <v>14</v>
      </c>
      <c r="AG69" s="853"/>
      <c r="AH69" s="853"/>
      <c r="AI69" s="853"/>
      <c r="AJ69" s="853"/>
      <c r="AK69" s="853" t="s">
        <v>578</v>
      </c>
      <c r="AL69" s="853"/>
      <c r="AM69" s="853"/>
      <c r="AN69" s="853"/>
      <c r="AO69" s="853"/>
      <c r="AP69" s="853" t="s">
        <v>578</v>
      </c>
      <c r="AQ69" s="853"/>
      <c r="AR69" s="853"/>
      <c r="AS69" s="853"/>
      <c r="AT69" s="853"/>
      <c r="AU69" s="853" t="s">
        <v>578</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567</v>
      </c>
      <c r="C70" s="896"/>
      <c r="D70" s="896"/>
      <c r="E70" s="896"/>
      <c r="F70" s="896"/>
      <c r="G70" s="896"/>
      <c r="H70" s="896"/>
      <c r="I70" s="896"/>
      <c r="J70" s="896"/>
      <c r="K70" s="896"/>
      <c r="L70" s="896"/>
      <c r="M70" s="896"/>
      <c r="N70" s="896"/>
      <c r="O70" s="896"/>
      <c r="P70" s="897"/>
      <c r="Q70" s="898">
        <v>119</v>
      </c>
      <c r="R70" s="853"/>
      <c r="S70" s="853"/>
      <c r="T70" s="853"/>
      <c r="U70" s="853"/>
      <c r="V70" s="853">
        <v>109</v>
      </c>
      <c r="W70" s="853"/>
      <c r="X70" s="853"/>
      <c r="Y70" s="853"/>
      <c r="Z70" s="853"/>
      <c r="AA70" s="853">
        <v>9</v>
      </c>
      <c r="AB70" s="853"/>
      <c r="AC70" s="853"/>
      <c r="AD70" s="853"/>
      <c r="AE70" s="853"/>
      <c r="AF70" s="853">
        <v>9</v>
      </c>
      <c r="AG70" s="853"/>
      <c r="AH70" s="853"/>
      <c r="AI70" s="853"/>
      <c r="AJ70" s="853"/>
      <c r="AK70" s="853" t="s">
        <v>578</v>
      </c>
      <c r="AL70" s="853"/>
      <c r="AM70" s="853"/>
      <c r="AN70" s="853"/>
      <c r="AO70" s="853"/>
      <c r="AP70" s="853" t="s">
        <v>578</v>
      </c>
      <c r="AQ70" s="853"/>
      <c r="AR70" s="853"/>
      <c r="AS70" s="853"/>
      <c r="AT70" s="853"/>
      <c r="AU70" s="853" t="s">
        <v>578</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568</v>
      </c>
      <c r="C71" s="896"/>
      <c r="D71" s="896"/>
      <c r="E71" s="896"/>
      <c r="F71" s="896"/>
      <c r="G71" s="896"/>
      <c r="H71" s="896"/>
      <c r="I71" s="896"/>
      <c r="J71" s="896"/>
      <c r="K71" s="896"/>
      <c r="L71" s="896"/>
      <c r="M71" s="896"/>
      <c r="N71" s="896"/>
      <c r="O71" s="896"/>
      <c r="P71" s="897"/>
      <c r="Q71" s="898">
        <v>467</v>
      </c>
      <c r="R71" s="853"/>
      <c r="S71" s="853"/>
      <c r="T71" s="853"/>
      <c r="U71" s="853"/>
      <c r="V71" s="853">
        <v>440</v>
      </c>
      <c r="W71" s="853"/>
      <c r="X71" s="853"/>
      <c r="Y71" s="853"/>
      <c r="Z71" s="853"/>
      <c r="AA71" s="853">
        <v>27</v>
      </c>
      <c r="AB71" s="853"/>
      <c r="AC71" s="853"/>
      <c r="AD71" s="853"/>
      <c r="AE71" s="853"/>
      <c r="AF71" s="853">
        <v>27</v>
      </c>
      <c r="AG71" s="853"/>
      <c r="AH71" s="853"/>
      <c r="AI71" s="853"/>
      <c r="AJ71" s="853"/>
      <c r="AK71" s="853" t="s">
        <v>578</v>
      </c>
      <c r="AL71" s="853"/>
      <c r="AM71" s="853"/>
      <c r="AN71" s="853"/>
      <c r="AO71" s="853"/>
      <c r="AP71" s="853" t="s">
        <v>578</v>
      </c>
      <c r="AQ71" s="853"/>
      <c r="AR71" s="853"/>
      <c r="AS71" s="853"/>
      <c r="AT71" s="853"/>
      <c r="AU71" s="853" t="s">
        <v>578</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569</v>
      </c>
      <c r="C72" s="896"/>
      <c r="D72" s="896"/>
      <c r="E72" s="896"/>
      <c r="F72" s="896"/>
      <c r="G72" s="896"/>
      <c r="H72" s="896"/>
      <c r="I72" s="896"/>
      <c r="J72" s="896"/>
      <c r="K72" s="896"/>
      <c r="L72" s="896"/>
      <c r="M72" s="896"/>
      <c r="N72" s="896"/>
      <c r="O72" s="896"/>
      <c r="P72" s="897"/>
      <c r="Q72" s="898">
        <v>154710</v>
      </c>
      <c r="R72" s="853"/>
      <c r="S72" s="853"/>
      <c r="T72" s="853"/>
      <c r="U72" s="853"/>
      <c r="V72" s="853">
        <v>149499</v>
      </c>
      <c r="W72" s="853"/>
      <c r="X72" s="853"/>
      <c r="Y72" s="853"/>
      <c r="Z72" s="853"/>
      <c r="AA72" s="853">
        <v>5212</v>
      </c>
      <c r="AB72" s="853"/>
      <c r="AC72" s="853"/>
      <c r="AD72" s="853"/>
      <c r="AE72" s="853"/>
      <c r="AF72" s="853">
        <v>5212</v>
      </c>
      <c r="AG72" s="853"/>
      <c r="AH72" s="853"/>
      <c r="AI72" s="853"/>
      <c r="AJ72" s="853"/>
      <c r="AK72" s="853">
        <v>1449</v>
      </c>
      <c r="AL72" s="853"/>
      <c r="AM72" s="853"/>
      <c r="AN72" s="853"/>
      <c r="AO72" s="853"/>
      <c r="AP72" s="853" t="s">
        <v>578</v>
      </c>
      <c r="AQ72" s="853"/>
      <c r="AR72" s="853"/>
      <c r="AS72" s="853"/>
      <c r="AT72" s="853"/>
      <c r="AU72" s="853" t="s">
        <v>578</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570</v>
      </c>
      <c r="C73" s="896"/>
      <c r="D73" s="896"/>
      <c r="E73" s="896"/>
      <c r="F73" s="896"/>
      <c r="G73" s="896"/>
      <c r="H73" s="896"/>
      <c r="I73" s="896"/>
      <c r="J73" s="896"/>
      <c r="K73" s="896"/>
      <c r="L73" s="896"/>
      <c r="M73" s="896"/>
      <c r="N73" s="896"/>
      <c r="O73" s="896"/>
      <c r="P73" s="897"/>
      <c r="Q73" s="898">
        <v>770</v>
      </c>
      <c r="R73" s="853"/>
      <c r="S73" s="853"/>
      <c r="T73" s="853"/>
      <c r="U73" s="853"/>
      <c r="V73" s="853">
        <v>762</v>
      </c>
      <c r="W73" s="853"/>
      <c r="X73" s="853"/>
      <c r="Y73" s="853"/>
      <c r="Z73" s="853"/>
      <c r="AA73" s="853">
        <v>8</v>
      </c>
      <c r="AB73" s="853"/>
      <c r="AC73" s="853"/>
      <c r="AD73" s="853"/>
      <c r="AE73" s="853"/>
      <c r="AF73" s="853">
        <v>8</v>
      </c>
      <c r="AG73" s="853"/>
      <c r="AH73" s="853"/>
      <c r="AI73" s="853"/>
      <c r="AJ73" s="853"/>
      <c r="AK73" s="853" t="s">
        <v>578</v>
      </c>
      <c r="AL73" s="853"/>
      <c r="AM73" s="853"/>
      <c r="AN73" s="853"/>
      <c r="AO73" s="853"/>
      <c r="AP73" s="853" t="s">
        <v>578</v>
      </c>
      <c r="AQ73" s="853"/>
      <c r="AR73" s="853"/>
      <c r="AS73" s="853"/>
      <c r="AT73" s="853"/>
      <c r="AU73" s="853" t="s">
        <v>578</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571</v>
      </c>
      <c r="C74" s="896"/>
      <c r="D74" s="896"/>
      <c r="E74" s="896"/>
      <c r="F74" s="896"/>
      <c r="G74" s="896"/>
      <c r="H74" s="896"/>
      <c r="I74" s="896"/>
      <c r="J74" s="896"/>
      <c r="K74" s="896"/>
      <c r="L74" s="896"/>
      <c r="M74" s="896"/>
      <c r="N74" s="896"/>
      <c r="O74" s="896"/>
      <c r="P74" s="897"/>
      <c r="Q74" s="898">
        <v>1504</v>
      </c>
      <c r="R74" s="853"/>
      <c r="S74" s="853"/>
      <c r="T74" s="853"/>
      <c r="U74" s="853"/>
      <c r="V74" s="853">
        <v>1499</v>
      </c>
      <c r="W74" s="853"/>
      <c r="X74" s="853"/>
      <c r="Y74" s="853"/>
      <c r="Z74" s="853"/>
      <c r="AA74" s="853">
        <v>6</v>
      </c>
      <c r="AB74" s="853"/>
      <c r="AC74" s="853"/>
      <c r="AD74" s="853"/>
      <c r="AE74" s="853"/>
      <c r="AF74" s="853">
        <v>6</v>
      </c>
      <c r="AG74" s="853"/>
      <c r="AH74" s="853"/>
      <c r="AI74" s="853"/>
      <c r="AJ74" s="853"/>
      <c r="AK74" s="853" t="s">
        <v>578</v>
      </c>
      <c r="AL74" s="853"/>
      <c r="AM74" s="853"/>
      <c r="AN74" s="853"/>
      <c r="AO74" s="853"/>
      <c r="AP74" s="853">
        <v>780</v>
      </c>
      <c r="AQ74" s="853"/>
      <c r="AR74" s="853"/>
      <c r="AS74" s="853"/>
      <c r="AT74" s="853"/>
      <c r="AU74" s="853" t="s">
        <v>578</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572</v>
      </c>
      <c r="C75" s="896"/>
      <c r="D75" s="896"/>
      <c r="E75" s="896"/>
      <c r="F75" s="896"/>
      <c r="G75" s="896"/>
      <c r="H75" s="896"/>
      <c r="I75" s="896"/>
      <c r="J75" s="896"/>
      <c r="K75" s="896"/>
      <c r="L75" s="896"/>
      <c r="M75" s="896"/>
      <c r="N75" s="896"/>
      <c r="O75" s="896"/>
      <c r="P75" s="897"/>
      <c r="Q75" s="901">
        <v>631</v>
      </c>
      <c r="R75" s="902"/>
      <c r="S75" s="902"/>
      <c r="T75" s="902"/>
      <c r="U75" s="852"/>
      <c r="V75" s="903">
        <v>624</v>
      </c>
      <c r="W75" s="902"/>
      <c r="X75" s="902"/>
      <c r="Y75" s="902"/>
      <c r="Z75" s="852"/>
      <c r="AA75" s="903">
        <v>7</v>
      </c>
      <c r="AB75" s="902"/>
      <c r="AC75" s="902"/>
      <c r="AD75" s="902"/>
      <c r="AE75" s="852"/>
      <c r="AF75" s="903">
        <v>7</v>
      </c>
      <c r="AG75" s="902"/>
      <c r="AH75" s="902"/>
      <c r="AI75" s="902"/>
      <c r="AJ75" s="852"/>
      <c r="AK75" s="903" t="s">
        <v>578</v>
      </c>
      <c r="AL75" s="902"/>
      <c r="AM75" s="902"/>
      <c r="AN75" s="902"/>
      <c r="AO75" s="852"/>
      <c r="AP75" s="903">
        <v>782</v>
      </c>
      <c r="AQ75" s="902"/>
      <c r="AR75" s="902"/>
      <c r="AS75" s="902"/>
      <c r="AT75" s="852"/>
      <c r="AU75" s="903" t="s">
        <v>578</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384</v>
      </c>
      <c r="B88" s="812" t="s">
        <v>411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5505</v>
      </c>
      <c r="AG88" s="864"/>
      <c r="AH88" s="864"/>
      <c r="AI88" s="864"/>
      <c r="AJ88" s="864"/>
      <c r="AK88" s="861"/>
      <c r="AL88" s="861"/>
      <c r="AM88" s="861"/>
      <c r="AN88" s="861"/>
      <c r="AO88" s="861"/>
      <c r="AP88" s="864">
        <v>1562</v>
      </c>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412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260</v>
      </c>
      <c r="CS102" s="872"/>
      <c r="CT102" s="872"/>
      <c r="CU102" s="872"/>
      <c r="CV102" s="915"/>
      <c r="CW102" s="914">
        <v>0</v>
      </c>
      <c r="CX102" s="872"/>
      <c r="CY102" s="872"/>
      <c r="CZ102" s="872"/>
      <c r="DA102" s="915"/>
      <c r="DB102" s="914" t="s">
        <v>564</v>
      </c>
      <c r="DC102" s="872"/>
      <c r="DD102" s="872"/>
      <c r="DE102" s="872"/>
      <c r="DF102" s="915"/>
      <c r="DG102" s="914" t="s">
        <v>564</v>
      </c>
      <c r="DH102" s="872"/>
      <c r="DI102" s="872"/>
      <c r="DJ102" s="872"/>
      <c r="DK102" s="915"/>
      <c r="DL102" s="914" t="s">
        <v>564</v>
      </c>
      <c r="DM102" s="872"/>
      <c r="DN102" s="872"/>
      <c r="DO102" s="872"/>
      <c r="DP102" s="915"/>
      <c r="DQ102" s="914" t="s">
        <v>564</v>
      </c>
      <c r="DR102" s="872"/>
      <c r="DS102" s="872"/>
      <c r="DT102" s="872"/>
      <c r="DU102" s="915"/>
      <c r="DV102" s="938" t="s">
        <v>564</v>
      </c>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420</v>
      </c>
      <c r="AB109" s="917"/>
      <c r="AC109" s="917"/>
      <c r="AD109" s="917"/>
      <c r="AE109" s="918"/>
      <c r="AF109" s="916" t="s">
        <v>302</v>
      </c>
      <c r="AG109" s="917"/>
      <c r="AH109" s="917"/>
      <c r="AI109" s="917"/>
      <c r="AJ109" s="918"/>
      <c r="AK109" s="916" t="s">
        <v>301</v>
      </c>
      <c r="AL109" s="917"/>
      <c r="AM109" s="917"/>
      <c r="AN109" s="917"/>
      <c r="AO109" s="918"/>
      <c r="AP109" s="916" t="s">
        <v>421</v>
      </c>
      <c r="AQ109" s="917"/>
      <c r="AR109" s="917"/>
      <c r="AS109" s="917"/>
      <c r="AT109" s="919"/>
      <c r="AU109" s="936" t="s">
        <v>419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420</v>
      </c>
      <c r="BR109" s="917"/>
      <c r="BS109" s="917"/>
      <c r="BT109" s="917"/>
      <c r="BU109" s="918"/>
      <c r="BV109" s="916" t="s">
        <v>302</v>
      </c>
      <c r="BW109" s="917"/>
      <c r="BX109" s="917"/>
      <c r="BY109" s="917"/>
      <c r="BZ109" s="918"/>
      <c r="CA109" s="916" t="s">
        <v>301</v>
      </c>
      <c r="CB109" s="917"/>
      <c r="CC109" s="917"/>
      <c r="CD109" s="917"/>
      <c r="CE109" s="918"/>
      <c r="CF109" s="937" t="s">
        <v>421</v>
      </c>
      <c r="CG109" s="937"/>
      <c r="CH109" s="937"/>
      <c r="CI109" s="937"/>
      <c r="CJ109" s="937"/>
      <c r="CK109" s="916" t="s">
        <v>422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420</v>
      </c>
      <c r="DH109" s="917"/>
      <c r="DI109" s="917"/>
      <c r="DJ109" s="917"/>
      <c r="DK109" s="918"/>
      <c r="DL109" s="916" t="s">
        <v>302</v>
      </c>
      <c r="DM109" s="917"/>
      <c r="DN109" s="917"/>
      <c r="DO109" s="917"/>
      <c r="DP109" s="918"/>
      <c r="DQ109" s="916" t="s">
        <v>301</v>
      </c>
      <c r="DR109" s="917"/>
      <c r="DS109" s="917"/>
      <c r="DT109" s="917"/>
      <c r="DU109" s="918"/>
      <c r="DV109" s="916" t="s">
        <v>421</v>
      </c>
      <c r="DW109" s="917"/>
      <c r="DX109" s="917"/>
      <c r="DY109" s="917"/>
      <c r="DZ109" s="919"/>
    </row>
    <row r="110" spans="1:131" s="226" customFormat="1" ht="26.25" customHeight="1" x14ac:dyDescent="0.15">
      <c r="A110" s="920" t="s">
        <v>423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314603</v>
      </c>
      <c r="AB110" s="924"/>
      <c r="AC110" s="924"/>
      <c r="AD110" s="924"/>
      <c r="AE110" s="925"/>
      <c r="AF110" s="926">
        <v>323791</v>
      </c>
      <c r="AG110" s="924"/>
      <c r="AH110" s="924"/>
      <c r="AI110" s="924"/>
      <c r="AJ110" s="925"/>
      <c r="AK110" s="926">
        <v>337610</v>
      </c>
      <c r="AL110" s="924"/>
      <c r="AM110" s="924"/>
      <c r="AN110" s="924"/>
      <c r="AO110" s="925"/>
      <c r="AP110" s="927">
        <v>17.3</v>
      </c>
      <c r="AQ110" s="928"/>
      <c r="AR110" s="928"/>
      <c r="AS110" s="928"/>
      <c r="AT110" s="929"/>
      <c r="AU110" s="930" t="s">
        <v>66</v>
      </c>
      <c r="AV110" s="931"/>
      <c r="AW110" s="931"/>
      <c r="AX110" s="931"/>
      <c r="AY110" s="931"/>
      <c r="AZ110" s="972" t="s">
        <v>424</v>
      </c>
      <c r="BA110" s="921"/>
      <c r="BB110" s="921"/>
      <c r="BC110" s="921"/>
      <c r="BD110" s="921"/>
      <c r="BE110" s="921"/>
      <c r="BF110" s="921"/>
      <c r="BG110" s="921"/>
      <c r="BH110" s="921"/>
      <c r="BI110" s="921"/>
      <c r="BJ110" s="921"/>
      <c r="BK110" s="921"/>
      <c r="BL110" s="921"/>
      <c r="BM110" s="921"/>
      <c r="BN110" s="921"/>
      <c r="BO110" s="921"/>
      <c r="BP110" s="922"/>
      <c r="BQ110" s="958">
        <v>4012671</v>
      </c>
      <c r="BR110" s="959"/>
      <c r="BS110" s="959"/>
      <c r="BT110" s="959"/>
      <c r="BU110" s="959"/>
      <c r="BV110" s="959">
        <v>3767087</v>
      </c>
      <c r="BW110" s="959"/>
      <c r="BX110" s="959"/>
      <c r="BY110" s="959"/>
      <c r="BZ110" s="959"/>
      <c r="CA110" s="959">
        <v>4174877</v>
      </c>
      <c r="CB110" s="959"/>
      <c r="CC110" s="959"/>
      <c r="CD110" s="959"/>
      <c r="CE110" s="959"/>
      <c r="CF110" s="973">
        <v>213.4</v>
      </c>
      <c r="CG110" s="974"/>
      <c r="CH110" s="974"/>
      <c r="CI110" s="974"/>
      <c r="CJ110" s="974"/>
      <c r="CK110" s="975" t="s">
        <v>425</v>
      </c>
      <c r="CL110" s="976"/>
      <c r="CM110" s="955" t="s">
        <v>426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427</v>
      </c>
      <c r="DH110" s="959"/>
      <c r="DI110" s="959"/>
      <c r="DJ110" s="959"/>
      <c r="DK110" s="959"/>
      <c r="DL110" s="959" t="s">
        <v>223</v>
      </c>
      <c r="DM110" s="959"/>
      <c r="DN110" s="959"/>
      <c r="DO110" s="959"/>
      <c r="DP110" s="959"/>
      <c r="DQ110" s="959" t="s">
        <v>428</v>
      </c>
      <c r="DR110" s="959"/>
      <c r="DS110" s="959"/>
      <c r="DT110" s="959"/>
      <c r="DU110" s="959"/>
      <c r="DV110" s="960" t="s">
        <v>223</v>
      </c>
      <c r="DW110" s="960"/>
      <c r="DX110" s="960"/>
      <c r="DY110" s="960"/>
      <c r="DZ110" s="961"/>
    </row>
    <row r="111" spans="1:131" s="226" customFormat="1" ht="26.25" customHeight="1" x14ac:dyDescent="0.15">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223</v>
      </c>
      <c r="AB111" s="966"/>
      <c r="AC111" s="966"/>
      <c r="AD111" s="966"/>
      <c r="AE111" s="967"/>
      <c r="AF111" s="968" t="s">
        <v>427</v>
      </c>
      <c r="AG111" s="966"/>
      <c r="AH111" s="966"/>
      <c r="AI111" s="966"/>
      <c r="AJ111" s="967"/>
      <c r="AK111" s="968" t="s">
        <v>427</v>
      </c>
      <c r="AL111" s="966"/>
      <c r="AM111" s="966"/>
      <c r="AN111" s="966"/>
      <c r="AO111" s="967"/>
      <c r="AP111" s="969" t="s">
        <v>427</v>
      </c>
      <c r="AQ111" s="970"/>
      <c r="AR111" s="970"/>
      <c r="AS111" s="970"/>
      <c r="AT111" s="971"/>
      <c r="AU111" s="932"/>
      <c r="AV111" s="933"/>
      <c r="AW111" s="933"/>
      <c r="AX111" s="933"/>
      <c r="AY111" s="933"/>
      <c r="AZ111" s="981" t="s">
        <v>430</v>
      </c>
      <c r="BA111" s="982"/>
      <c r="BB111" s="982"/>
      <c r="BC111" s="982"/>
      <c r="BD111" s="982"/>
      <c r="BE111" s="982"/>
      <c r="BF111" s="982"/>
      <c r="BG111" s="982"/>
      <c r="BH111" s="982"/>
      <c r="BI111" s="982"/>
      <c r="BJ111" s="982"/>
      <c r="BK111" s="982"/>
      <c r="BL111" s="982"/>
      <c r="BM111" s="982"/>
      <c r="BN111" s="982"/>
      <c r="BO111" s="982"/>
      <c r="BP111" s="983"/>
      <c r="BQ111" s="951">
        <v>2362</v>
      </c>
      <c r="BR111" s="952"/>
      <c r="BS111" s="952"/>
      <c r="BT111" s="952"/>
      <c r="BU111" s="952"/>
      <c r="BV111" s="952">
        <v>1877</v>
      </c>
      <c r="BW111" s="952"/>
      <c r="BX111" s="952"/>
      <c r="BY111" s="952"/>
      <c r="BZ111" s="952"/>
      <c r="CA111" s="952">
        <v>1340</v>
      </c>
      <c r="CB111" s="952"/>
      <c r="CC111" s="952"/>
      <c r="CD111" s="952"/>
      <c r="CE111" s="952"/>
      <c r="CF111" s="946">
        <v>0.1</v>
      </c>
      <c r="CG111" s="947"/>
      <c r="CH111" s="947"/>
      <c r="CI111" s="947"/>
      <c r="CJ111" s="947"/>
      <c r="CK111" s="977"/>
      <c r="CL111" s="978"/>
      <c r="CM111" s="948" t="s">
        <v>431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223</v>
      </c>
      <c r="DH111" s="952"/>
      <c r="DI111" s="952"/>
      <c r="DJ111" s="952"/>
      <c r="DK111" s="952"/>
      <c r="DL111" s="952" t="s">
        <v>223</v>
      </c>
      <c r="DM111" s="952"/>
      <c r="DN111" s="952"/>
      <c r="DO111" s="952"/>
      <c r="DP111" s="952"/>
      <c r="DQ111" s="952" t="s">
        <v>427</v>
      </c>
      <c r="DR111" s="952"/>
      <c r="DS111" s="952"/>
      <c r="DT111" s="952"/>
      <c r="DU111" s="952"/>
      <c r="DV111" s="953" t="s">
        <v>427</v>
      </c>
      <c r="DW111" s="953"/>
      <c r="DX111" s="953"/>
      <c r="DY111" s="953"/>
      <c r="DZ111" s="954"/>
    </row>
    <row r="112" spans="1:131" s="226" customFormat="1" ht="26.25" customHeight="1" x14ac:dyDescent="0.15">
      <c r="A112" s="984" t="s">
        <v>432</v>
      </c>
      <c r="B112" s="985"/>
      <c r="C112" s="982" t="s">
        <v>433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223</v>
      </c>
      <c r="AB112" s="991"/>
      <c r="AC112" s="991"/>
      <c r="AD112" s="991"/>
      <c r="AE112" s="992"/>
      <c r="AF112" s="993" t="s">
        <v>223</v>
      </c>
      <c r="AG112" s="991"/>
      <c r="AH112" s="991"/>
      <c r="AI112" s="991"/>
      <c r="AJ112" s="992"/>
      <c r="AK112" s="993" t="s">
        <v>427</v>
      </c>
      <c r="AL112" s="991"/>
      <c r="AM112" s="991"/>
      <c r="AN112" s="991"/>
      <c r="AO112" s="992"/>
      <c r="AP112" s="994" t="s">
        <v>223</v>
      </c>
      <c r="AQ112" s="995"/>
      <c r="AR112" s="995"/>
      <c r="AS112" s="995"/>
      <c r="AT112" s="996"/>
      <c r="AU112" s="932"/>
      <c r="AV112" s="933"/>
      <c r="AW112" s="933"/>
      <c r="AX112" s="933"/>
      <c r="AY112" s="933"/>
      <c r="AZ112" s="981" t="s">
        <v>434</v>
      </c>
      <c r="BA112" s="982"/>
      <c r="BB112" s="982"/>
      <c r="BC112" s="982"/>
      <c r="BD112" s="982"/>
      <c r="BE112" s="982"/>
      <c r="BF112" s="982"/>
      <c r="BG112" s="982"/>
      <c r="BH112" s="982"/>
      <c r="BI112" s="982"/>
      <c r="BJ112" s="982"/>
      <c r="BK112" s="982"/>
      <c r="BL112" s="982"/>
      <c r="BM112" s="982"/>
      <c r="BN112" s="982"/>
      <c r="BO112" s="982"/>
      <c r="BP112" s="983"/>
      <c r="BQ112" s="951">
        <v>314773</v>
      </c>
      <c r="BR112" s="952"/>
      <c r="BS112" s="952"/>
      <c r="BT112" s="952"/>
      <c r="BU112" s="952"/>
      <c r="BV112" s="952">
        <v>216895</v>
      </c>
      <c r="BW112" s="952"/>
      <c r="BX112" s="952"/>
      <c r="BY112" s="952"/>
      <c r="BZ112" s="952"/>
      <c r="CA112" s="952">
        <v>227970</v>
      </c>
      <c r="CB112" s="952"/>
      <c r="CC112" s="952"/>
      <c r="CD112" s="952"/>
      <c r="CE112" s="952"/>
      <c r="CF112" s="946">
        <v>11.7</v>
      </c>
      <c r="CG112" s="947"/>
      <c r="CH112" s="947"/>
      <c r="CI112" s="947"/>
      <c r="CJ112" s="947"/>
      <c r="CK112" s="977"/>
      <c r="CL112" s="978"/>
      <c r="CM112" s="948" t="s">
        <v>435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223</v>
      </c>
      <c r="DH112" s="952"/>
      <c r="DI112" s="952"/>
      <c r="DJ112" s="952"/>
      <c r="DK112" s="952"/>
      <c r="DL112" s="952" t="s">
        <v>427</v>
      </c>
      <c r="DM112" s="952"/>
      <c r="DN112" s="952"/>
      <c r="DO112" s="952"/>
      <c r="DP112" s="952"/>
      <c r="DQ112" s="952" t="s">
        <v>427</v>
      </c>
      <c r="DR112" s="952"/>
      <c r="DS112" s="952"/>
      <c r="DT112" s="952"/>
      <c r="DU112" s="952"/>
      <c r="DV112" s="953" t="s">
        <v>223</v>
      </c>
      <c r="DW112" s="953"/>
      <c r="DX112" s="953"/>
      <c r="DY112" s="953"/>
      <c r="DZ112" s="954"/>
    </row>
    <row r="113" spans="1:130" s="226" customFormat="1" ht="26.25" customHeight="1" x14ac:dyDescent="0.15">
      <c r="A113" s="986"/>
      <c r="B113" s="987"/>
      <c r="C113" s="982" t="s">
        <v>436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31387</v>
      </c>
      <c r="AB113" s="966"/>
      <c r="AC113" s="966"/>
      <c r="AD113" s="966"/>
      <c r="AE113" s="967"/>
      <c r="AF113" s="968">
        <v>43264</v>
      </c>
      <c r="AG113" s="966"/>
      <c r="AH113" s="966"/>
      <c r="AI113" s="966"/>
      <c r="AJ113" s="967"/>
      <c r="AK113" s="968">
        <v>20721</v>
      </c>
      <c r="AL113" s="966"/>
      <c r="AM113" s="966"/>
      <c r="AN113" s="966"/>
      <c r="AO113" s="967"/>
      <c r="AP113" s="969">
        <v>1.1000000000000001</v>
      </c>
      <c r="AQ113" s="970"/>
      <c r="AR113" s="970"/>
      <c r="AS113" s="970"/>
      <c r="AT113" s="971"/>
      <c r="AU113" s="932"/>
      <c r="AV113" s="933"/>
      <c r="AW113" s="933"/>
      <c r="AX113" s="933"/>
      <c r="AY113" s="933"/>
      <c r="AZ113" s="981" t="s">
        <v>437</v>
      </c>
      <c r="BA113" s="982"/>
      <c r="BB113" s="982"/>
      <c r="BC113" s="982"/>
      <c r="BD113" s="982"/>
      <c r="BE113" s="982"/>
      <c r="BF113" s="982"/>
      <c r="BG113" s="982"/>
      <c r="BH113" s="982"/>
      <c r="BI113" s="982"/>
      <c r="BJ113" s="982"/>
      <c r="BK113" s="982"/>
      <c r="BL113" s="982"/>
      <c r="BM113" s="982"/>
      <c r="BN113" s="982"/>
      <c r="BO113" s="982"/>
      <c r="BP113" s="983"/>
      <c r="BQ113" s="951">
        <v>166004</v>
      </c>
      <c r="BR113" s="952"/>
      <c r="BS113" s="952"/>
      <c r="BT113" s="952"/>
      <c r="BU113" s="952"/>
      <c r="BV113" s="952">
        <v>153273</v>
      </c>
      <c r="BW113" s="952"/>
      <c r="BX113" s="952"/>
      <c r="BY113" s="952"/>
      <c r="BZ113" s="952"/>
      <c r="CA113" s="952">
        <v>139450</v>
      </c>
      <c r="CB113" s="952"/>
      <c r="CC113" s="952"/>
      <c r="CD113" s="952"/>
      <c r="CE113" s="952"/>
      <c r="CF113" s="946">
        <v>7.1</v>
      </c>
      <c r="CG113" s="947"/>
      <c r="CH113" s="947"/>
      <c r="CI113" s="947"/>
      <c r="CJ113" s="947"/>
      <c r="CK113" s="977"/>
      <c r="CL113" s="978"/>
      <c r="CM113" s="948" t="s">
        <v>438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427</v>
      </c>
      <c r="DH113" s="991"/>
      <c r="DI113" s="991"/>
      <c r="DJ113" s="991"/>
      <c r="DK113" s="992"/>
      <c r="DL113" s="993" t="s">
        <v>223</v>
      </c>
      <c r="DM113" s="991"/>
      <c r="DN113" s="991"/>
      <c r="DO113" s="991"/>
      <c r="DP113" s="992"/>
      <c r="DQ113" s="993" t="s">
        <v>223</v>
      </c>
      <c r="DR113" s="991"/>
      <c r="DS113" s="991"/>
      <c r="DT113" s="991"/>
      <c r="DU113" s="992"/>
      <c r="DV113" s="994" t="s">
        <v>223</v>
      </c>
      <c r="DW113" s="995"/>
      <c r="DX113" s="995"/>
      <c r="DY113" s="995"/>
      <c r="DZ113" s="996"/>
    </row>
    <row r="114" spans="1:130" s="226" customFormat="1" ht="26.25" customHeight="1" x14ac:dyDescent="0.15">
      <c r="A114" s="986"/>
      <c r="B114" s="987"/>
      <c r="C114" s="982" t="s">
        <v>439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10343</v>
      </c>
      <c r="AB114" s="991"/>
      <c r="AC114" s="991"/>
      <c r="AD114" s="991"/>
      <c r="AE114" s="992"/>
      <c r="AF114" s="993">
        <v>14329</v>
      </c>
      <c r="AG114" s="991"/>
      <c r="AH114" s="991"/>
      <c r="AI114" s="991"/>
      <c r="AJ114" s="992"/>
      <c r="AK114" s="993">
        <v>17956</v>
      </c>
      <c r="AL114" s="991"/>
      <c r="AM114" s="991"/>
      <c r="AN114" s="991"/>
      <c r="AO114" s="992"/>
      <c r="AP114" s="994">
        <v>0.9</v>
      </c>
      <c r="AQ114" s="995"/>
      <c r="AR114" s="995"/>
      <c r="AS114" s="995"/>
      <c r="AT114" s="996"/>
      <c r="AU114" s="932"/>
      <c r="AV114" s="933"/>
      <c r="AW114" s="933"/>
      <c r="AX114" s="933"/>
      <c r="AY114" s="933"/>
      <c r="AZ114" s="981" t="s">
        <v>440</v>
      </c>
      <c r="BA114" s="982"/>
      <c r="BB114" s="982"/>
      <c r="BC114" s="982"/>
      <c r="BD114" s="982"/>
      <c r="BE114" s="982"/>
      <c r="BF114" s="982"/>
      <c r="BG114" s="982"/>
      <c r="BH114" s="982"/>
      <c r="BI114" s="982"/>
      <c r="BJ114" s="982"/>
      <c r="BK114" s="982"/>
      <c r="BL114" s="982"/>
      <c r="BM114" s="982"/>
      <c r="BN114" s="982"/>
      <c r="BO114" s="982"/>
      <c r="BP114" s="983"/>
      <c r="BQ114" s="951">
        <v>413499</v>
      </c>
      <c r="BR114" s="952"/>
      <c r="BS114" s="952"/>
      <c r="BT114" s="952"/>
      <c r="BU114" s="952"/>
      <c r="BV114" s="952">
        <v>408865</v>
      </c>
      <c r="BW114" s="952"/>
      <c r="BX114" s="952"/>
      <c r="BY114" s="952"/>
      <c r="BZ114" s="952"/>
      <c r="CA114" s="952">
        <v>375744</v>
      </c>
      <c r="CB114" s="952"/>
      <c r="CC114" s="952"/>
      <c r="CD114" s="952"/>
      <c r="CE114" s="952"/>
      <c r="CF114" s="946">
        <v>19.2</v>
      </c>
      <c r="CG114" s="947"/>
      <c r="CH114" s="947"/>
      <c r="CI114" s="947"/>
      <c r="CJ114" s="947"/>
      <c r="CK114" s="977"/>
      <c r="CL114" s="978"/>
      <c r="CM114" s="948" t="s">
        <v>441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427</v>
      </c>
      <c r="DH114" s="991"/>
      <c r="DI114" s="991"/>
      <c r="DJ114" s="991"/>
      <c r="DK114" s="992"/>
      <c r="DL114" s="993" t="s">
        <v>223</v>
      </c>
      <c r="DM114" s="991"/>
      <c r="DN114" s="991"/>
      <c r="DO114" s="991"/>
      <c r="DP114" s="992"/>
      <c r="DQ114" s="993" t="s">
        <v>427</v>
      </c>
      <c r="DR114" s="991"/>
      <c r="DS114" s="991"/>
      <c r="DT114" s="991"/>
      <c r="DU114" s="992"/>
      <c r="DV114" s="994" t="s">
        <v>427</v>
      </c>
      <c r="DW114" s="995"/>
      <c r="DX114" s="995"/>
      <c r="DY114" s="995"/>
      <c r="DZ114" s="996"/>
    </row>
    <row r="115" spans="1:130" s="226" customFormat="1" ht="26.25" customHeight="1" x14ac:dyDescent="0.15">
      <c r="A115" s="986"/>
      <c r="B115" s="987"/>
      <c r="C115" s="982" t="s">
        <v>442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298</v>
      </c>
      <c r="AB115" s="966"/>
      <c r="AC115" s="966"/>
      <c r="AD115" s="966"/>
      <c r="AE115" s="967"/>
      <c r="AF115" s="968">
        <v>366</v>
      </c>
      <c r="AG115" s="966"/>
      <c r="AH115" s="966"/>
      <c r="AI115" s="966"/>
      <c r="AJ115" s="967"/>
      <c r="AK115" s="968">
        <v>365</v>
      </c>
      <c r="AL115" s="966"/>
      <c r="AM115" s="966"/>
      <c r="AN115" s="966"/>
      <c r="AO115" s="967"/>
      <c r="AP115" s="969">
        <v>0</v>
      </c>
      <c r="AQ115" s="970"/>
      <c r="AR115" s="970"/>
      <c r="AS115" s="970"/>
      <c r="AT115" s="971"/>
      <c r="AU115" s="932"/>
      <c r="AV115" s="933"/>
      <c r="AW115" s="933"/>
      <c r="AX115" s="933"/>
      <c r="AY115" s="933"/>
      <c r="AZ115" s="981" t="s">
        <v>443</v>
      </c>
      <c r="BA115" s="982"/>
      <c r="BB115" s="982"/>
      <c r="BC115" s="982"/>
      <c r="BD115" s="982"/>
      <c r="BE115" s="982"/>
      <c r="BF115" s="982"/>
      <c r="BG115" s="982"/>
      <c r="BH115" s="982"/>
      <c r="BI115" s="982"/>
      <c r="BJ115" s="982"/>
      <c r="BK115" s="982"/>
      <c r="BL115" s="982"/>
      <c r="BM115" s="982"/>
      <c r="BN115" s="982"/>
      <c r="BO115" s="982"/>
      <c r="BP115" s="983"/>
      <c r="BQ115" s="951" t="s">
        <v>427</v>
      </c>
      <c r="BR115" s="952"/>
      <c r="BS115" s="952"/>
      <c r="BT115" s="952"/>
      <c r="BU115" s="952"/>
      <c r="BV115" s="952" t="s">
        <v>427</v>
      </c>
      <c r="BW115" s="952"/>
      <c r="BX115" s="952"/>
      <c r="BY115" s="952"/>
      <c r="BZ115" s="952"/>
      <c r="CA115" s="952" t="s">
        <v>427</v>
      </c>
      <c r="CB115" s="952"/>
      <c r="CC115" s="952"/>
      <c r="CD115" s="952"/>
      <c r="CE115" s="952"/>
      <c r="CF115" s="946" t="s">
        <v>427</v>
      </c>
      <c r="CG115" s="947"/>
      <c r="CH115" s="947"/>
      <c r="CI115" s="947"/>
      <c r="CJ115" s="947"/>
      <c r="CK115" s="977"/>
      <c r="CL115" s="978"/>
      <c r="CM115" s="981" t="s">
        <v>444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223</v>
      </c>
      <c r="DH115" s="991"/>
      <c r="DI115" s="991"/>
      <c r="DJ115" s="991"/>
      <c r="DK115" s="992"/>
      <c r="DL115" s="993" t="s">
        <v>223</v>
      </c>
      <c r="DM115" s="991"/>
      <c r="DN115" s="991"/>
      <c r="DO115" s="991"/>
      <c r="DP115" s="992"/>
      <c r="DQ115" s="993" t="s">
        <v>223</v>
      </c>
      <c r="DR115" s="991"/>
      <c r="DS115" s="991"/>
      <c r="DT115" s="991"/>
      <c r="DU115" s="992"/>
      <c r="DV115" s="994" t="s">
        <v>427</v>
      </c>
      <c r="DW115" s="995"/>
      <c r="DX115" s="995"/>
      <c r="DY115" s="995"/>
      <c r="DZ115" s="996"/>
    </row>
    <row r="116" spans="1:130" s="226" customFormat="1" ht="26.25" customHeight="1" x14ac:dyDescent="0.15">
      <c r="A116" s="988"/>
      <c r="B116" s="989"/>
      <c r="C116" s="997" t="s">
        <v>445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427</v>
      </c>
      <c r="AB116" s="991"/>
      <c r="AC116" s="991"/>
      <c r="AD116" s="991"/>
      <c r="AE116" s="992"/>
      <c r="AF116" s="993" t="s">
        <v>223</v>
      </c>
      <c r="AG116" s="991"/>
      <c r="AH116" s="991"/>
      <c r="AI116" s="991"/>
      <c r="AJ116" s="992"/>
      <c r="AK116" s="993" t="s">
        <v>427</v>
      </c>
      <c r="AL116" s="991"/>
      <c r="AM116" s="991"/>
      <c r="AN116" s="991"/>
      <c r="AO116" s="992"/>
      <c r="AP116" s="994" t="s">
        <v>223</v>
      </c>
      <c r="AQ116" s="995"/>
      <c r="AR116" s="995"/>
      <c r="AS116" s="995"/>
      <c r="AT116" s="996"/>
      <c r="AU116" s="932"/>
      <c r="AV116" s="933"/>
      <c r="AW116" s="933"/>
      <c r="AX116" s="933"/>
      <c r="AY116" s="933"/>
      <c r="AZ116" s="999" t="s">
        <v>446</v>
      </c>
      <c r="BA116" s="1000"/>
      <c r="BB116" s="1000"/>
      <c r="BC116" s="1000"/>
      <c r="BD116" s="1000"/>
      <c r="BE116" s="1000"/>
      <c r="BF116" s="1000"/>
      <c r="BG116" s="1000"/>
      <c r="BH116" s="1000"/>
      <c r="BI116" s="1000"/>
      <c r="BJ116" s="1000"/>
      <c r="BK116" s="1000"/>
      <c r="BL116" s="1000"/>
      <c r="BM116" s="1000"/>
      <c r="BN116" s="1000"/>
      <c r="BO116" s="1000"/>
      <c r="BP116" s="1001"/>
      <c r="BQ116" s="951" t="s">
        <v>427</v>
      </c>
      <c r="BR116" s="952"/>
      <c r="BS116" s="952"/>
      <c r="BT116" s="952"/>
      <c r="BU116" s="952"/>
      <c r="BV116" s="952" t="s">
        <v>427</v>
      </c>
      <c r="BW116" s="952"/>
      <c r="BX116" s="952"/>
      <c r="BY116" s="952"/>
      <c r="BZ116" s="952"/>
      <c r="CA116" s="952" t="s">
        <v>223</v>
      </c>
      <c r="CB116" s="952"/>
      <c r="CC116" s="952"/>
      <c r="CD116" s="952"/>
      <c r="CE116" s="952"/>
      <c r="CF116" s="946" t="s">
        <v>223</v>
      </c>
      <c r="CG116" s="947"/>
      <c r="CH116" s="947"/>
      <c r="CI116" s="947"/>
      <c r="CJ116" s="947"/>
      <c r="CK116" s="977"/>
      <c r="CL116" s="978"/>
      <c r="CM116" s="948" t="s">
        <v>447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223</v>
      </c>
      <c r="DH116" s="991"/>
      <c r="DI116" s="991"/>
      <c r="DJ116" s="991"/>
      <c r="DK116" s="992"/>
      <c r="DL116" s="993" t="s">
        <v>427</v>
      </c>
      <c r="DM116" s="991"/>
      <c r="DN116" s="991"/>
      <c r="DO116" s="991"/>
      <c r="DP116" s="992"/>
      <c r="DQ116" s="993" t="s">
        <v>223</v>
      </c>
      <c r="DR116" s="991"/>
      <c r="DS116" s="991"/>
      <c r="DT116" s="991"/>
      <c r="DU116" s="992"/>
      <c r="DV116" s="994" t="s">
        <v>427</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448</v>
      </c>
      <c r="Z117" s="918"/>
      <c r="AA117" s="1008">
        <v>356631</v>
      </c>
      <c r="AB117" s="1009"/>
      <c r="AC117" s="1009"/>
      <c r="AD117" s="1009"/>
      <c r="AE117" s="1010"/>
      <c r="AF117" s="1011">
        <v>381750</v>
      </c>
      <c r="AG117" s="1009"/>
      <c r="AH117" s="1009"/>
      <c r="AI117" s="1009"/>
      <c r="AJ117" s="1010"/>
      <c r="AK117" s="1011">
        <v>376652</v>
      </c>
      <c r="AL117" s="1009"/>
      <c r="AM117" s="1009"/>
      <c r="AN117" s="1009"/>
      <c r="AO117" s="1010"/>
      <c r="AP117" s="1012"/>
      <c r="AQ117" s="1013"/>
      <c r="AR117" s="1013"/>
      <c r="AS117" s="1013"/>
      <c r="AT117" s="1014"/>
      <c r="AU117" s="932"/>
      <c r="AV117" s="933"/>
      <c r="AW117" s="933"/>
      <c r="AX117" s="933"/>
      <c r="AY117" s="933"/>
      <c r="AZ117" s="999" t="s">
        <v>449</v>
      </c>
      <c r="BA117" s="1000"/>
      <c r="BB117" s="1000"/>
      <c r="BC117" s="1000"/>
      <c r="BD117" s="1000"/>
      <c r="BE117" s="1000"/>
      <c r="BF117" s="1000"/>
      <c r="BG117" s="1000"/>
      <c r="BH117" s="1000"/>
      <c r="BI117" s="1000"/>
      <c r="BJ117" s="1000"/>
      <c r="BK117" s="1000"/>
      <c r="BL117" s="1000"/>
      <c r="BM117" s="1000"/>
      <c r="BN117" s="1000"/>
      <c r="BO117" s="1000"/>
      <c r="BP117" s="1001"/>
      <c r="BQ117" s="951" t="s">
        <v>223</v>
      </c>
      <c r="BR117" s="952"/>
      <c r="BS117" s="952"/>
      <c r="BT117" s="952"/>
      <c r="BU117" s="952"/>
      <c r="BV117" s="952" t="s">
        <v>223</v>
      </c>
      <c r="BW117" s="952"/>
      <c r="BX117" s="952"/>
      <c r="BY117" s="952"/>
      <c r="BZ117" s="952"/>
      <c r="CA117" s="952" t="s">
        <v>223</v>
      </c>
      <c r="CB117" s="952"/>
      <c r="CC117" s="952"/>
      <c r="CD117" s="952"/>
      <c r="CE117" s="952"/>
      <c r="CF117" s="946" t="s">
        <v>223</v>
      </c>
      <c r="CG117" s="947"/>
      <c r="CH117" s="947"/>
      <c r="CI117" s="947"/>
      <c r="CJ117" s="947"/>
      <c r="CK117" s="977"/>
      <c r="CL117" s="978"/>
      <c r="CM117" s="948" t="s">
        <v>450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223</v>
      </c>
      <c r="DH117" s="991"/>
      <c r="DI117" s="991"/>
      <c r="DJ117" s="991"/>
      <c r="DK117" s="992"/>
      <c r="DL117" s="993" t="s">
        <v>427</v>
      </c>
      <c r="DM117" s="991"/>
      <c r="DN117" s="991"/>
      <c r="DO117" s="991"/>
      <c r="DP117" s="992"/>
      <c r="DQ117" s="993" t="s">
        <v>223</v>
      </c>
      <c r="DR117" s="991"/>
      <c r="DS117" s="991"/>
      <c r="DT117" s="991"/>
      <c r="DU117" s="992"/>
      <c r="DV117" s="994" t="s">
        <v>223</v>
      </c>
      <c r="DW117" s="995"/>
      <c r="DX117" s="995"/>
      <c r="DY117" s="995"/>
      <c r="DZ117" s="996"/>
    </row>
    <row r="118" spans="1:130" s="226" customFormat="1" ht="26.25" customHeight="1" x14ac:dyDescent="0.15">
      <c r="A118" s="936" t="s">
        <v>422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420</v>
      </c>
      <c r="AB118" s="917"/>
      <c r="AC118" s="917"/>
      <c r="AD118" s="917"/>
      <c r="AE118" s="918"/>
      <c r="AF118" s="916" t="s">
        <v>302</v>
      </c>
      <c r="AG118" s="917"/>
      <c r="AH118" s="917"/>
      <c r="AI118" s="917"/>
      <c r="AJ118" s="918"/>
      <c r="AK118" s="916" t="s">
        <v>301</v>
      </c>
      <c r="AL118" s="917"/>
      <c r="AM118" s="917"/>
      <c r="AN118" s="917"/>
      <c r="AO118" s="918"/>
      <c r="AP118" s="1003" t="s">
        <v>421</v>
      </c>
      <c r="AQ118" s="1004"/>
      <c r="AR118" s="1004"/>
      <c r="AS118" s="1004"/>
      <c r="AT118" s="1005"/>
      <c r="AU118" s="932"/>
      <c r="AV118" s="933"/>
      <c r="AW118" s="933"/>
      <c r="AX118" s="933"/>
      <c r="AY118" s="933"/>
      <c r="AZ118" s="1006" t="s">
        <v>451</v>
      </c>
      <c r="BA118" s="997"/>
      <c r="BB118" s="997"/>
      <c r="BC118" s="997"/>
      <c r="BD118" s="997"/>
      <c r="BE118" s="997"/>
      <c r="BF118" s="997"/>
      <c r="BG118" s="997"/>
      <c r="BH118" s="997"/>
      <c r="BI118" s="997"/>
      <c r="BJ118" s="997"/>
      <c r="BK118" s="997"/>
      <c r="BL118" s="997"/>
      <c r="BM118" s="997"/>
      <c r="BN118" s="997"/>
      <c r="BO118" s="997"/>
      <c r="BP118" s="998"/>
      <c r="BQ118" s="1029" t="s">
        <v>223</v>
      </c>
      <c r="BR118" s="1030"/>
      <c r="BS118" s="1030"/>
      <c r="BT118" s="1030"/>
      <c r="BU118" s="1030"/>
      <c r="BV118" s="1030" t="s">
        <v>223</v>
      </c>
      <c r="BW118" s="1030"/>
      <c r="BX118" s="1030"/>
      <c r="BY118" s="1030"/>
      <c r="BZ118" s="1030"/>
      <c r="CA118" s="1030" t="s">
        <v>223</v>
      </c>
      <c r="CB118" s="1030"/>
      <c r="CC118" s="1030"/>
      <c r="CD118" s="1030"/>
      <c r="CE118" s="1030"/>
      <c r="CF118" s="946" t="s">
        <v>223</v>
      </c>
      <c r="CG118" s="947"/>
      <c r="CH118" s="947"/>
      <c r="CI118" s="947"/>
      <c r="CJ118" s="947"/>
      <c r="CK118" s="977"/>
      <c r="CL118" s="978"/>
      <c r="CM118" s="948" t="s">
        <v>452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223</v>
      </c>
      <c r="DH118" s="991"/>
      <c r="DI118" s="991"/>
      <c r="DJ118" s="991"/>
      <c r="DK118" s="992"/>
      <c r="DL118" s="993" t="s">
        <v>223</v>
      </c>
      <c r="DM118" s="991"/>
      <c r="DN118" s="991"/>
      <c r="DO118" s="991"/>
      <c r="DP118" s="992"/>
      <c r="DQ118" s="993" t="s">
        <v>223</v>
      </c>
      <c r="DR118" s="991"/>
      <c r="DS118" s="991"/>
      <c r="DT118" s="991"/>
      <c r="DU118" s="992"/>
      <c r="DV118" s="994" t="s">
        <v>223</v>
      </c>
      <c r="DW118" s="995"/>
      <c r="DX118" s="995"/>
      <c r="DY118" s="995"/>
      <c r="DZ118" s="996"/>
    </row>
    <row r="119" spans="1:130" s="226" customFormat="1" ht="26.25" customHeight="1" x14ac:dyDescent="0.15">
      <c r="A119" s="1090" t="s">
        <v>425</v>
      </c>
      <c r="B119" s="976"/>
      <c r="C119" s="955" t="s">
        <v>426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223</v>
      </c>
      <c r="AB119" s="924"/>
      <c r="AC119" s="924"/>
      <c r="AD119" s="924"/>
      <c r="AE119" s="925"/>
      <c r="AF119" s="926" t="s">
        <v>223</v>
      </c>
      <c r="AG119" s="924"/>
      <c r="AH119" s="924"/>
      <c r="AI119" s="924"/>
      <c r="AJ119" s="925"/>
      <c r="AK119" s="926" t="s">
        <v>223</v>
      </c>
      <c r="AL119" s="924"/>
      <c r="AM119" s="924"/>
      <c r="AN119" s="924"/>
      <c r="AO119" s="925"/>
      <c r="AP119" s="927" t="s">
        <v>223</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453</v>
      </c>
      <c r="BP119" s="1038"/>
      <c r="BQ119" s="1029">
        <v>4909309</v>
      </c>
      <c r="BR119" s="1030"/>
      <c r="BS119" s="1030"/>
      <c r="BT119" s="1030"/>
      <c r="BU119" s="1030"/>
      <c r="BV119" s="1030">
        <v>4547997</v>
      </c>
      <c r="BW119" s="1030"/>
      <c r="BX119" s="1030"/>
      <c r="BY119" s="1030"/>
      <c r="BZ119" s="1030"/>
      <c r="CA119" s="1030">
        <v>4919381</v>
      </c>
      <c r="CB119" s="1030"/>
      <c r="CC119" s="1030"/>
      <c r="CD119" s="1030"/>
      <c r="CE119" s="1030"/>
      <c r="CF119" s="1031"/>
      <c r="CG119" s="1032"/>
      <c r="CH119" s="1032"/>
      <c r="CI119" s="1032"/>
      <c r="CJ119" s="1033"/>
      <c r="CK119" s="979"/>
      <c r="CL119" s="980"/>
      <c r="CM119" s="1034" t="s">
        <v>454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2362</v>
      </c>
      <c r="DH119" s="1016"/>
      <c r="DI119" s="1016"/>
      <c r="DJ119" s="1016"/>
      <c r="DK119" s="1017"/>
      <c r="DL119" s="1015">
        <v>1877</v>
      </c>
      <c r="DM119" s="1016"/>
      <c r="DN119" s="1016"/>
      <c r="DO119" s="1016"/>
      <c r="DP119" s="1017"/>
      <c r="DQ119" s="1015">
        <v>1340</v>
      </c>
      <c r="DR119" s="1016"/>
      <c r="DS119" s="1016"/>
      <c r="DT119" s="1016"/>
      <c r="DU119" s="1017"/>
      <c r="DV119" s="1018">
        <v>0.1</v>
      </c>
      <c r="DW119" s="1019"/>
      <c r="DX119" s="1019"/>
      <c r="DY119" s="1019"/>
      <c r="DZ119" s="1020"/>
    </row>
    <row r="120" spans="1:130" s="226" customFormat="1" ht="26.25" customHeight="1" x14ac:dyDescent="0.15">
      <c r="A120" s="1091"/>
      <c r="B120" s="978"/>
      <c r="C120" s="948" t="s">
        <v>431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223</v>
      </c>
      <c r="AB120" s="991"/>
      <c r="AC120" s="991"/>
      <c r="AD120" s="991"/>
      <c r="AE120" s="992"/>
      <c r="AF120" s="993" t="s">
        <v>223</v>
      </c>
      <c r="AG120" s="991"/>
      <c r="AH120" s="991"/>
      <c r="AI120" s="991"/>
      <c r="AJ120" s="992"/>
      <c r="AK120" s="993" t="s">
        <v>223</v>
      </c>
      <c r="AL120" s="991"/>
      <c r="AM120" s="991"/>
      <c r="AN120" s="991"/>
      <c r="AO120" s="992"/>
      <c r="AP120" s="994" t="s">
        <v>223</v>
      </c>
      <c r="AQ120" s="995"/>
      <c r="AR120" s="995"/>
      <c r="AS120" s="995"/>
      <c r="AT120" s="996"/>
      <c r="AU120" s="1021" t="s">
        <v>455</v>
      </c>
      <c r="AV120" s="1022"/>
      <c r="AW120" s="1022"/>
      <c r="AX120" s="1022"/>
      <c r="AY120" s="1023"/>
      <c r="AZ120" s="972" t="s">
        <v>456</v>
      </c>
      <c r="BA120" s="921"/>
      <c r="BB120" s="921"/>
      <c r="BC120" s="921"/>
      <c r="BD120" s="921"/>
      <c r="BE120" s="921"/>
      <c r="BF120" s="921"/>
      <c r="BG120" s="921"/>
      <c r="BH120" s="921"/>
      <c r="BI120" s="921"/>
      <c r="BJ120" s="921"/>
      <c r="BK120" s="921"/>
      <c r="BL120" s="921"/>
      <c r="BM120" s="921"/>
      <c r="BN120" s="921"/>
      <c r="BO120" s="921"/>
      <c r="BP120" s="922"/>
      <c r="BQ120" s="958">
        <v>1023292</v>
      </c>
      <c r="BR120" s="959"/>
      <c r="BS120" s="959"/>
      <c r="BT120" s="959"/>
      <c r="BU120" s="959"/>
      <c r="BV120" s="959">
        <v>1111204</v>
      </c>
      <c r="BW120" s="959"/>
      <c r="BX120" s="959"/>
      <c r="BY120" s="959"/>
      <c r="BZ120" s="959"/>
      <c r="CA120" s="959">
        <v>1068324</v>
      </c>
      <c r="CB120" s="959"/>
      <c r="CC120" s="959"/>
      <c r="CD120" s="959"/>
      <c r="CE120" s="959"/>
      <c r="CF120" s="973">
        <v>54.6</v>
      </c>
      <c r="CG120" s="974"/>
      <c r="CH120" s="974"/>
      <c r="CI120" s="974"/>
      <c r="CJ120" s="974"/>
      <c r="CK120" s="1039" t="s">
        <v>457</v>
      </c>
      <c r="CL120" s="1040"/>
      <c r="CM120" s="1040"/>
      <c r="CN120" s="1040"/>
      <c r="CO120" s="1041"/>
      <c r="CP120" s="1047" t="s">
        <v>458</v>
      </c>
      <c r="CQ120" s="1048"/>
      <c r="CR120" s="1048"/>
      <c r="CS120" s="1048"/>
      <c r="CT120" s="1048"/>
      <c r="CU120" s="1048"/>
      <c r="CV120" s="1048"/>
      <c r="CW120" s="1048"/>
      <c r="CX120" s="1048"/>
      <c r="CY120" s="1048"/>
      <c r="CZ120" s="1048"/>
      <c r="DA120" s="1048"/>
      <c r="DB120" s="1048"/>
      <c r="DC120" s="1048"/>
      <c r="DD120" s="1048"/>
      <c r="DE120" s="1048"/>
      <c r="DF120" s="1049"/>
      <c r="DG120" s="958">
        <v>198654</v>
      </c>
      <c r="DH120" s="959"/>
      <c r="DI120" s="959"/>
      <c r="DJ120" s="959"/>
      <c r="DK120" s="959"/>
      <c r="DL120" s="959">
        <v>132737</v>
      </c>
      <c r="DM120" s="959"/>
      <c r="DN120" s="959"/>
      <c r="DO120" s="959"/>
      <c r="DP120" s="959"/>
      <c r="DQ120" s="959">
        <v>150543</v>
      </c>
      <c r="DR120" s="959"/>
      <c r="DS120" s="959"/>
      <c r="DT120" s="959"/>
      <c r="DU120" s="959"/>
      <c r="DV120" s="960">
        <v>7.7</v>
      </c>
      <c r="DW120" s="960"/>
      <c r="DX120" s="960"/>
      <c r="DY120" s="960"/>
      <c r="DZ120" s="961"/>
    </row>
    <row r="121" spans="1:130" s="226" customFormat="1" ht="26.25" customHeight="1" x14ac:dyDescent="0.15">
      <c r="A121" s="1091"/>
      <c r="B121" s="978"/>
      <c r="C121" s="999" t="s">
        <v>459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223</v>
      </c>
      <c r="AB121" s="991"/>
      <c r="AC121" s="991"/>
      <c r="AD121" s="991"/>
      <c r="AE121" s="992"/>
      <c r="AF121" s="993" t="s">
        <v>223</v>
      </c>
      <c r="AG121" s="991"/>
      <c r="AH121" s="991"/>
      <c r="AI121" s="991"/>
      <c r="AJ121" s="992"/>
      <c r="AK121" s="993" t="s">
        <v>223</v>
      </c>
      <c r="AL121" s="991"/>
      <c r="AM121" s="991"/>
      <c r="AN121" s="991"/>
      <c r="AO121" s="992"/>
      <c r="AP121" s="994" t="s">
        <v>223</v>
      </c>
      <c r="AQ121" s="995"/>
      <c r="AR121" s="995"/>
      <c r="AS121" s="995"/>
      <c r="AT121" s="996"/>
      <c r="AU121" s="1024"/>
      <c r="AV121" s="1025"/>
      <c r="AW121" s="1025"/>
      <c r="AX121" s="1025"/>
      <c r="AY121" s="1026"/>
      <c r="AZ121" s="981" t="s">
        <v>460</v>
      </c>
      <c r="BA121" s="982"/>
      <c r="BB121" s="982"/>
      <c r="BC121" s="982"/>
      <c r="BD121" s="982"/>
      <c r="BE121" s="982"/>
      <c r="BF121" s="982"/>
      <c r="BG121" s="982"/>
      <c r="BH121" s="982"/>
      <c r="BI121" s="982"/>
      <c r="BJ121" s="982"/>
      <c r="BK121" s="982"/>
      <c r="BL121" s="982"/>
      <c r="BM121" s="982"/>
      <c r="BN121" s="982"/>
      <c r="BO121" s="982"/>
      <c r="BP121" s="983"/>
      <c r="BQ121" s="951" t="s">
        <v>223</v>
      </c>
      <c r="BR121" s="952"/>
      <c r="BS121" s="952"/>
      <c r="BT121" s="952"/>
      <c r="BU121" s="952"/>
      <c r="BV121" s="952" t="s">
        <v>223</v>
      </c>
      <c r="BW121" s="952"/>
      <c r="BX121" s="952"/>
      <c r="BY121" s="952"/>
      <c r="BZ121" s="952"/>
      <c r="CA121" s="952" t="s">
        <v>223</v>
      </c>
      <c r="CB121" s="952"/>
      <c r="CC121" s="952"/>
      <c r="CD121" s="952"/>
      <c r="CE121" s="952"/>
      <c r="CF121" s="946" t="s">
        <v>223</v>
      </c>
      <c r="CG121" s="947"/>
      <c r="CH121" s="947"/>
      <c r="CI121" s="947"/>
      <c r="CJ121" s="947"/>
      <c r="CK121" s="1042"/>
      <c r="CL121" s="1043"/>
      <c r="CM121" s="1043"/>
      <c r="CN121" s="1043"/>
      <c r="CO121" s="1044"/>
      <c r="CP121" s="1052" t="s">
        <v>400</v>
      </c>
      <c r="CQ121" s="1053"/>
      <c r="CR121" s="1053"/>
      <c r="CS121" s="1053"/>
      <c r="CT121" s="1053"/>
      <c r="CU121" s="1053"/>
      <c r="CV121" s="1053"/>
      <c r="CW121" s="1053"/>
      <c r="CX121" s="1053"/>
      <c r="CY121" s="1053"/>
      <c r="CZ121" s="1053"/>
      <c r="DA121" s="1053"/>
      <c r="DB121" s="1053"/>
      <c r="DC121" s="1053"/>
      <c r="DD121" s="1053"/>
      <c r="DE121" s="1053"/>
      <c r="DF121" s="1054"/>
      <c r="DG121" s="951">
        <v>93845</v>
      </c>
      <c r="DH121" s="952"/>
      <c r="DI121" s="952"/>
      <c r="DJ121" s="952"/>
      <c r="DK121" s="952"/>
      <c r="DL121" s="952">
        <v>65881</v>
      </c>
      <c r="DM121" s="952"/>
      <c r="DN121" s="952"/>
      <c r="DO121" s="952"/>
      <c r="DP121" s="952"/>
      <c r="DQ121" s="952">
        <v>65528</v>
      </c>
      <c r="DR121" s="952"/>
      <c r="DS121" s="952"/>
      <c r="DT121" s="952"/>
      <c r="DU121" s="952"/>
      <c r="DV121" s="953">
        <v>3.3</v>
      </c>
      <c r="DW121" s="953"/>
      <c r="DX121" s="953"/>
      <c r="DY121" s="953"/>
      <c r="DZ121" s="954"/>
    </row>
    <row r="122" spans="1:130" s="226" customFormat="1" ht="26.25" customHeight="1" x14ac:dyDescent="0.15">
      <c r="A122" s="1091"/>
      <c r="B122" s="978"/>
      <c r="C122" s="948" t="s">
        <v>441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223</v>
      </c>
      <c r="AB122" s="991"/>
      <c r="AC122" s="991"/>
      <c r="AD122" s="991"/>
      <c r="AE122" s="992"/>
      <c r="AF122" s="993" t="s">
        <v>223</v>
      </c>
      <c r="AG122" s="991"/>
      <c r="AH122" s="991"/>
      <c r="AI122" s="991"/>
      <c r="AJ122" s="992"/>
      <c r="AK122" s="993" t="s">
        <v>223</v>
      </c>
      <c r="AL122" s="991"/>
      <c r="AM122" s="991"/>
      <c r="AN122" s="991"/>
      <c r="AO122" s="992"/>
      <c r="AP122" s="994" t="s">
        <v>223</v>
      </c>
      <c r="AQ122" s="995"/>
      <c r="AR122" s="995"/>
      <c r="AS122" s="995"/>
      <c r="AT122" s="996"/>
      <c r="AU122" s="1024"/>
      <c r="AV122" s="1025"/>
      <c r="AW122" s="1025"/>
      <c r="AX122" s="1025"/>
      <c r="AY122" s="1026"/>
      <c r="AZ122" s="1006" t="s">
        <v>461</v>
      </c>
      <c r="BA122" s="997"/>
      <c r="BB122" s="997"/>
      <c r="BC122" s="997"/>
      <c r="BD122" s="997"/>
      <c r="BE122" s="997"/>
      <c r="BF122" s="997"/>
      <c r="BG122" s="997"/>
      <c r="BH122" s="997"/>
      <c r="BI122" s="997"/>
      <c r="BJ122" s="997"/>
      <c r="BK122" s="997"/>
      <c r="BL122" s="997"/>
      <c r="BM122" s="997"/>
      <c r="BN122" s="997"/>
      <c r="BO122" s="997"/>
      <c r="BP122" s="998"/>
      <c r="BQ122" s="1029">
        <v>2559137</v>
      </c>
      <c r="BR122" s="1030"/>
      <c r="BS122" s="1030"/>
      <c r="BT122" s="1030"/>
      <c r="BU122" s="1030"/>
      <c r="BV122" s="1030">
        <v>2542768</v>
      </c>
      <c r="BW122" s="1030"/>
      <c r="BX122" s="1030"/>
      <c r="BY122" s="1030"/>
      <c r="BZ122" s="1030"/>
      <c r="CA122" s="1030">
        <v>2661289</v>
      </c>
      <c r="CB122" s="1030"/>
      <c r="CC122" s="1030"/>
      <c r="CD122" s="1030"/>
      <c r="CE122" s="1030"/>
      <c r="CF122" s="1050">
        <v>136</v>
      </c>
      <c r="CG122" s="1051"/>
      <c r="CH122" s="1051"/>
      <c r="CI122" s="1051"/>
      <c r="CJ122" s="1051"/>
      <c r="CK122" s="1042"/>
      <c r="CL122" s="1043"/>
      <c r="CM122" s="1043"/>
      <c r="CN122" s="1043"/>
      <c r="CO122" s="1044"/>
      <c r="CP122" s="1052" t="s">
        <v>398</v>
      </c>
      <c r="CQ122" s="1053"/>
      <c r="CR122" s="1053"/>
      <c r="CS122" s="1053"/>
      <c r="CT122" s="1053"/>
      <c r="CU122" s="1053"/>
      <c r="CV122" s="1053"/>
      <c r="CW122" s="1053"/>
      <c r="CX122" s="1053"/>
      <c r="CY122" s="1053"/>
      <c r="CZ122" s="1053"/>
      <c r="DA122" s="1053"/>
      <c r="DB122" s="1053"/>
      <c r="DC122" s="1053"/>
      <c r="DD122" s="1053"/>
      <c r="DE122" s="1053"/>
      <c r="DF122" s="1054"/>
      <c r="DG122" s="951">
        <v>22274</v>
      </c>
      <c r="DH122" s="952"/>
      <c r="DI122" s="952"/>
      <c r="DJ122" s="952"/>
      <c r="DK122" s="952"/>
      <c r="DL122" s="952">
        <v>18277</v>
      </c>
      <c r="DM122" s="952"/>
      <c r="DN122" s="952"/>
      <c r="DO122" s="952"/>
      <c r="DP122" s="952"/>
      <c r="DQ122" s="952">
        <v>11899</v>
      </c>
      <c r="DR122" s="952"/>
      <c r="DS122" s="952"/>
      <c r="DT122" s="952"/>
      <c r="DU122" s="952"/>
      <c r="DV122" s="953">
        <v>0.6</v>
      </c>
      <c r="DW122" s="953"/>
      <c r="DX122" s="953"/>
      <c r="DY122" s="953"/>
      <c r="DZ122" s="954"/>
    </row>
    <row r="123" spans="1:130" s="226" customFormat="1" ht="26.25" customHeight="1" x14ac:dyDescent="0.15">
      <c r="A123" s="1091"/>
      <c r="B123" s="978"/>
      <c r="C123" s="948" t="s">
        <v>447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223</v>
      </c>
      <c r="AB123" s="991"/>
      <c r="AC123" s="991"/>
      <c r="AD123" s="991"/>
      <c r="AE123" s="992"/>
      <c r="AF123" s="993" t="s">
        <v>223</v>
      </c>
      <c r="AG123" s="991"/>
      <c r="AH123" s="991"/>
      <c r="AI123" s="991"/>
      <c r="AJ123" s="992"/>
      <c r="AK123" s="993" t="s">
        <v>223</v>
      </c>
      <c r="AL123" s="991"/>
      <c r="AM123" s="991"/>
      <c r="AN123" s="991"/>
      <c r="AO123" s="992"/>
      <c r="AP123" s="994" t="s">
        <v>462</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463</v>
      </c>
      <c r="BP123" s="1038"/>
      <c r="BQ123" s="1097">
        <v>3582429</v>
      </c>
      <c r="BR123" s="1098"/>
      <c r="BS123" s="1098"/>
      <c r="BT123" s="1098"/>
      <c r="BU123" s="1098"/>
      <c r="BV123" s="1098">
        <v>3653972</v>
      </c>
      <c r="BW123" s="1098"/>
      <c r="BX123" s="1098"/>
      <c r="BY123" s="1098"/>
      <c r="BZ123" s="1098"/>
      <c r="CA123" s="1098">
        <v>3729613</v>
      </c>
      <c r="CB123" s="1098"/>
      <c r="CC123" s="1098"/>
      <c r="CD123" s="1098"/>
      <c r="CE123" s="1098"/>
      <c r="CF123" s="1031"/>
      <c r="CG123" s="1032"/>
      <c r="CH123" s="1032"/>
      <c r="CI123" s="1032"/>
      <c r="CJ123" s="1033"/>
      <c r="CK123" s="1042"/>
      <c r="CL123" s="1043"/>
      <c r="CM123" s="1043"/>
      <c r="CN123" s="1043"/>
      <c r="CO123" s="1044"/>
      <c r="CP123" s="1052" t="s">
        <v>397</v>
      </c>
      <c r="CQ123" s="1053"/>
      <c r="CR123" s="1053"/>
      <c r="CS123" s="1053"/>
      <c r="CT123" s="1053"/>
      <c r="CU123" s="1053"/>
      <c r="CV123" s="1053"/>
      <c r="CW123" s="1053"/>
      <c r="CX123" s="1053"/>
      <c r="CY123" s="1053"/>
      <c r="CZ123" s="1053"/>
      <c r="DA123" s="1053"/>
      <c r="DB123" s="1053"/>
      <c r="DC123" s="1053"/>
      <c r="DD123" s="1053"/>
      <c r="DE123" s="1053"/>
      <c r="DF123" s="1054"/>
      <c r="DG123" s="990" t="s">
        <v>223</v>
      </c>
      <c r="DH123" s="991"/>
      <c r="DI123" s="991"/>
      <c r="DJ123" s="991"/>
      <c r="DK123" s="992"/>
      <c r="DL123" s="993" t="s">
        <v>462</v>
      </c>
      <c r="DM123" s="991"/>
      <c r="DN123" s="991"/>
      <c r="DO123" s="991"/>
      <c r="DP123" s="992"/>
      <c r="DQ123" s="993" t="s">
        <v>223</v>
      </c>
      <c r="DR123" s="991"/>
      <c r="DS123" s="991"/>
      <c r="DT123" s="991"/>
      <c r="DU123" s="992"/>
      <c r="DV123" s="994" t="s">
        <v>462</v>
      </c>
      <c r="DW123" s="995"/>
      <c r="DX123" s="995"/>
      <c r="DY123" s="995"/>
      <c r="DZ123" s="996"/>
    </row>
    <row r="124" spans="1:130" s="226" customFormat="1" ht="26.25" customHeight="1" thickBot="1" x14ac:dyDescent="0.2">
      <c r="A124" s="1091"/>
      <c r="B124" s="978"/>
      <c r="C124" s="948" t="s">
        <v>450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223</v>
      </c>
      <c r="AB124" s="991"/>
      <c r="AC124" s="991"/>
      <c r="AD124" s="991"/>
      <c r="AE124" s="992"/>
      <c r="AF124" s="993" t="s">
        <v>223</v>
      </c>
      <c r="AG124" s="991"/>
      <c r="AH124" s="991"/>
      <c r="AI124" s="991"/>
      <c r="AJ124" s="992"/>
      <c r="AK124" s="993" t="s">
        <v>223</v>
      </c>
      <c r="AL124" s="991"/>
      <c r="AM124" s="991"/>
      <c r="AN124" s="991"/>
      <c r="AO124" s="992"/>
      <c r="AP124" s="994" t="s">
        <v>223</v>
      </c>
      <c r="AQ124" s="995"/>
      <c r="AR124" s="995"/>
      <c r="AS124" s="995"/>
      <c r="AT124" s="996"/>
      <c r="AU124" s="1093" t="s">
        <v>464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64.2</v>
      </c>
      <c r="BR124" s="1060"/>
      <c r="BS124" s="1060"/>
      <c r="BT124" s="1060"/>
      <c r="BU124" s="1060"/>
      <c r="BV124" s="1060">
        <v>45.3</v>
      </c>
      <c r="BW124" s="1060"/>
      <c r="BX124" s="1060"/>
      <c r="BY124" s="1060"/>
      <c r="BZ124" s="1060"/>
      <c r="CA124" s="1060">
        <v>60.8</v>
      </c>
      <c r="CB124" s="1060"/>
      <c r="CC124" s="1060"/>
      <c r="CD124" s="1060"/>
      <c r="CE124" s="1060"/>
      <c r="CF124" s="1061"/>
      <c r="CG124" s="1062"/>
      <c r="CH124" s="1062"/>
      <c r="CI124" s="1062"/>
      <c r="CJ124" s="1063"/>
      <c r="CK124" s="1045"/>
      <c r="CL124" s="1045"/>
      <c r="CM124" s="1045"/>
      <c r="CN124" s="1045"/>
      <c r="CO124" s="1046"/>
      <c r="CP124" s="1052" t="s">
        <v>465</v>
      </c>
      <c r="CQ124" s="1053"/>
      <c r="CR124" s="1053"/>
      <c r="CS124" s="1053"/>
      <c r="CT124" s="1053"/>
      <c r="CU124" s="1053"/>
      <c r="CV124" s="1053"/>
      <c r="CW124" s="1053"/>
      <c r="CX124" s="1053"/>
      <c r="CY124" s="1053"/>
      <c r="CZ124" s="1053"/>
      <c r="DA124" s="1053"/>
      <c r="DB124" s="1053"/>
      <c r="DC124" s="1053"/>
      <c r="DD124" s="1053"/>
      <c r="DE124" s="1053"/>
      <c r="DF124" s="1054"/>
      <c r="DG124" s="1037" t="s">
        <v>223</v>
      </c>
      <c r="DH124" s="1016"/>
      <c r="DI124" s="1016"/>
      <c r="DJ124" s="1016"/>
      <c r="DK124" s="1017"/>
      <c r="DL124" s="1015" t="s">
        <v>223</v>
      </c>
      <c r="DM124" s="1016"/>
      <c r="DN124" s="1016"/>
      <c r="DO124" s="1016"/>
      <c r="DP124" s="1017"/>
      <c r="DQ124" s="1015" t="s">
        <v>223</v>
      </c>
      <c r="DR124" s="1016"/>
      <c r="DS124" s="1016"/>
      <c r="DT124" s="1016"/>
      <c r="DU124" s="1017"/>
      <c r="DV124" s="1018" t="s">
        <v>223</v>
      </c>
      <c r="DW124" s="1019"/>
      <c r="DX124" s="1019"/>
      <c r="DY124" s="1019"/>
      <c r="DZ124" s="1020"/>
    </row>
    <row r="125" spans="1:130" s="226" customFormat="1" ht="26.25" customHeight="1" x14ac:dyDescent="0.15">
      <c r="A125" s="1091"/>
      <c r="B125" s="978"/>
      <c r="C125" s="948" t="s">
        <v>452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223</v>
      </c>
      <c r="AB125" s="991"/>
      <c r="AC125" s="991"/>
      <c r="AD125" s="991"/>
      <c r="AE125" s="992"/>
      <c r="AF125" s="993" t="s">
        <v>223</v>
      </c>
      <c r="AG125" s="991"/>
      <c r="AH125" s="991"/>
      <c r="AI125" s="991"/>
      <c r="AJ125" s="992"/>
      <c r="AK125" s="993" t="s">
        <v>223</v>
      </c>
      <c r="AL125" s="991"/>
      <c r="AM125" s="991"/>
      <c r="AN125" s="991"/>
      <c r="AO125" s="992"/>
      <c r="AP125" s="994" t="s">
        <v>223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466</v>
      </c>
      <c r="CL125" s="1040"/>
      <c r="CM125" s="1040"/>
      <c r="CN125" s="1040"/>
      <c r="CO125" s="1041"/>
      <c r="CP125" s="972" t="s">
        <v>467</v>
      </c>
      <c r="CQ125" s="921"/>
      <c r="CR125" s="921"/>
      <c r="CS125" s="921"/>
      <c r="CT125" s="921"/>
      <c r="CU125" s="921"/>
      <c r="CV125" s="921"/>
      <c r="CW125" s="921"/>
      <c r="CX125" s="921"/>
      <c r="CY125" s="921"/>
      <c r="CZ125" s="921"/>
      <c r="DA125" s="921"/>
      <c r="DB125" s="921"/>
      <c r="DC125" s="921"/>
      <c r="DD125" s="921"/>
      <c r="DE125" s="921"/>
      <c r="DF125" s="922"/>
      <c r="DG125" s="958" t="s">
        <v>223</v>
      </c>
      <c r="DH125" s="959"/>
      <c r="DI125" s="959"/>
      <c r="DJ125" s="959"/>
      <c r="DK125" s="959"/>
      <c r="DL125" s="959" t="s">
        <v>223</v>
      </c>
      <c r="DM125" s="959"/>
      <c r="DN125" s="959"/>
      <c r="DO125" s="959"/>
      <c r="DP125" s="959"/>
      <c r="DQ125" s="959" t="s">
        <v>223</v>
      </c>
      <c r="DR125" s="959"/>
      <c r="DS125" s="959"/>
      <c r="DT125" s="959"/>
      <c r="DU125" s="959"/>
      <c r="DV125" s="960" t="s">
        <v>223</v>
      </c>
      <c r="DW125" s="960"/>
      <c r="DX125" s="960"/>
      <c r="DY125" s="960"/>
      <c r="DZ125" s="961"/>
    </row>
    <row r="126" spans="1:130" s="226" customFormat="1" ht="26.25" customHeight="1" thickBot="1" x14ac:dyDescent="0.2">
      <c r="A126" s="1091"/>
      <c r="B126" s="978"/>
      <c r="C126" s="948" t="s">
        <v>454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298</v>
      </c>
      <c r="AB126" s="991"/>
      <c r="AC126" s="991"/>
      <c r="AD126" s="991"/>
      <c r="AE126" s="992"/>
      <c r="AF126" s="993">
        <v>366</v>
      </c>
      <c r="AG126" s="991"/>
      <c r="AH126" s="991"/>
      <c r="AI126" s="991"/>
      <c r="AJ126" s="992"/>
      <c r="AK126" s="993">
        <v>365</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468</v>
      </c>
      <c r="CQ126" s="982"/>
      <c r="CR126" s="982"/>
      <c r="CS126" s="982"/>
      <c r="CT126" s="982"/>
      <c r="CU126" s="982"/>
      <c r="CV126" s="982"/>
      <c r="CW126" s="982"/>
      <c r="CX126" s="982"/>
      <c r="CY126" s="982"/>
      <c r="CZ126" s="982"/>
      <c r="DA126" s="982"/>
      <c r="DB126" s="982"/>
      <c r="DC126" s="982"/>
      <c r="DD126" s="982"/>
      <c r="DE126" s="982"/>
      <c r="DF126" s="983"/>
      <c r="DG126" s="951" t="s">
        <v>223</v>
      </c>
      <c r="DH126" s="952"/>
      <c r="DI126" s="952"/>
      <c r="DJ126" s="952"/>
      <c r="DK126" s="952"/>
      <c r="DL126" s="952" t="s">
        <v>223</v>
      </c>
      <c r="DM126" s="952"/>
      <c r="DN126" s="952"/>
      <c r="DO126" s="952"/>
      <c r="DP126" s="952"/>
      <c r="DQ126" s="952" t="s">
        <v>223</v>
      </c>
      <c r="DR126" s="952"/>
      <c r="DS126" s="952"/>
      <c r="DT126" s="952"/>
      <c r="DU126" s="952"/>
      <c r="DV126" s="953" t="s">
        <v>223</v>
      </c>
      <c r="DW126" s="953"/>
      <c r="DX126" s="953"/>
      <c r="DY126" s="953"/>
      <c r="DZ126" s="954"/>
    </row>
    <row r="127" spans="1:130" s="226" customFormat="1" ht="26.25" customHeight="1" x14ac:dyDescent="0.15">
      <c r="A127" s="1092"/>
      <c r="B127" s="980"/>
      <c r="C127" s="1034" t="s">
        <v>469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223</v>
      </c>
      <c r="AB127" s="991"/>
      <c r="AC127" s="991"/>
      <c r="AD127" s="991"/>
      <c r="AE127" s="992"/>
      <c r="AF127" s="993" t="s">
        <v>223</v>
      </c>
      <c r="AG127" s="991"/>
      <c r="AH127" s="991"/>
      <c r="AI127" s="991"/>
      <c r="AJ127" s="992"/>
      <c r="AK127" s="993" t="s">
        <v>223</v>
      </c>
      <c r="AL127" s="991"/>
      <c r="AM127" s="991"/>
      <c r="AN127" s="991"/>
      <c r="AO127" s="992"/>
      <c r="AP127" s="994" t="s">
        <v>223</v>
      </c>
      <c r="AQ127" s="995"/>
      <c r="AR127" s="995"/>
      <c r="AS127" s="995"/>
      <c r="AT127" s="996"/>
      <c r="AU127" s="262"/>
      <c r="AV127" s="262"/>
      <c r="AW127" s="262"/>
      <c r="AX127" s="1064" t="s">
        <v>470</v>
      </c>
      <c r="AY127" s="1065"/>
      <c r="AZ127" s="1065"/>
      <c r="BA127" s="1065"/>
      <c r="BB127" s="1065"/>
      <c r="BC127" s="1065"/>
      <c r="BD127" s="1065"/>
      <c r="BE127" s="1066"/>
      <c r="BF127" s="1067" t="s">
        <v>471</v>
      </c>
      <c r="BG127" s="1065"/>
      <c r="BH127" s="1065"/>
      <c r="BI127" s="1065"/>
      <c r="BJ127" s="1065"/>
      <c r="BK127" s="1065"/>
      <c r="BL127" s="1066"/>
      <c r="BM127" s="1067" t="s">
        <v>472</v>
      </c>
      <c r="BN127" s="1065"/>
      <c r="BO127" s="1065"/>
      <c r="BP127" s="1065"/>
      <c r="BQ127" s="1065"/>
      <c r="BR127" s="1065"/>
      <c r="BS127" s="1066"/>
      <c r="BT127" s="1067" t="s">
        <v>473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474</v>
      </c>
      <c r="CQ127" s="982"/>
      <c r="CR127" s="982"/>
      <c r="CS127" s="982"/>
      <c r="CT127" s="982"/>
      <c r="CU127" s="982"/>
      <c r="CV127" s="982"/>
      <c r="CW127" s="982"/>
      <c r="CX127" s="982"/>
      <c r="CY127" s="982"/>
      <c r="CZ127" s="982"/>
      <c r="DA127" s="982"/>
      <c r="DB127" s="982"/>
      <c r="DC127" s="982"/>
      <c r="DD127" s="982"/>
      <c r="DE127" s="982"/>
      <c r="DF127" s="983"/>
      <c r="DG127" s="951" t="s">
        <v>223</v>
      </c>
      <c r="DH127" s="952"/>
      <c r="DI127" s="952"/>
      <c r="DJ127" s="952"/>
      <c r="DK127" s="952"/>
      <c r="DL127" s="952" t="s">
        <v>223</v>
      </c>
      <c r="DM127" s="952"/>
      <c r="DN127" s="952"/>
      <c r="DO127" s="952"/>
      <c r="DP127" s="952"/>
      <c r="DQ127" s="952" t="s">
        <v>223</v>
      </c>
      <c r="DR127" s="952"/>
      <c r="DS127" s="952"/>
      <c r="DT127" s="952"/>
      <c r="DU127" s="952"/>
      <c r="DV127" s="953" t="s">
        <v>223</v>
      </c>
      <c r="DW127" s="953"/>
      <c r="DX127" s="953"/>
      <c r="DY127" s="953"/>
      <c r="DZ127" s="954"/>
    </row>
    <row r="128" spans="1:130" s="226" customFormat="1" ht="26.25" customHeight="1" thickBot="1" x14ac:dyDescent="0.2">
      <c r="A128" s="1075" t="s">
        <v>475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476</v>
      </c>
      <c r="X128" s="1077"/>
      <c r="Y128" s="1077"/>
      <c r="Z128" s="1078"/>
      <c r="AA128" s="1079">
        <v>6137</v>
      </c>
      <c r="AB128" s="1080"/>
      <c r="AC128" s="1080"/>
      <c r="AD128" s="1080"/>
      <c r="AE128" s="1081"/>
      <c r="AF128" s="1082" t="s">
        <v>223</v>
      </c>
      <c r="AG128" s="1080"/>
      <c r="AH128" s="1080"/>
      <c r="AI128" s="1080"/>
      <c r="AJ128" s="1081"/>
      <c r="AK128" s="1082" t="s">
        <v>223</v>
      </c>
      <c r="AL128" s="1080"/>
      <c r="AM128" s="1080"/>
      <c r="AN128" s="1080"/>
      <c r="AO128" s="1081"/>
      <c r="AP128" s="1083"/>
      <c r="AQ128" s="1084"/>
      <c r="AR128" s="1084"/>
      <c r="AS128" s="1084"/>
      <c r="AT128" s="1085"/>
      <c r="AU128" s="262"/>
      <c r="AV128" s="262"/>
      <c r="AW128" s="262"/>
      <c r="AX128" s="920" t="s">
        <v>477</v>
      </c>
      <c r="AY128" s="921"/>
      <c r="AZ128" s="921"/>
      <c r="BA128" s="921"/>
      <c r="BB128" s="921"/>
      <c r="BC128" s="921"/>
      <c r="BD128" s="921"/>
      <c r="BE128" s="922"/>
      <c r="BF128" s="1086" t="s">
        <v>223</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478</v>
      </c>
      <c r="CQ128" s="1069"/>
      <c r="CR128" s="1069"/>
      <c r="CS128" s="1069"/>
      <c r="CT128" s="1069"/>
      <c r="CU128" s="1069"/>
      <c r="CV128" s="1069"/>
      <c r="CW128" s="1069"/>
      <c r="CX128" s="1069"/>
      <c r="CY128" s="1069"/>
      <c r="CZ128" s="1069"/>
      <c r="DA128" s="1069"/>
      <c r="DB128" s="1069"/>
      <c r="DC128" s="1069"/>
      <c r="DD128" s="1069"/>
      <c r="DE128" s="1069"/>
      <c r="DF128" s="1070"/>
      <c r="DG128" s="1071" t="s">
        <v>223</v>
      </c>
      <c r="DH128" s="1072"/>
      <c r="DI128" s="1072"/>
      <c r="DJ128" s="1072"/>
      <c r="DK128" s="1072"/>
      <c r="DL128" s="1072" t="s">
        <v>223</v>
      </c>
      <c r="DM128" s="1072"/>
      <c r="DN128" s="1072"/>
      <c r="DO128" s="1072"/>
      <c r="DP128" s="1072"/>
      <c r="DQ128" s="1072" t="s">
        <v>223</v>
      </c>
      <c r="DR128" s="1072"/>
      <c r="DS128" s="1072"/>
      <c r="DT128" s="1072"/>
      <c r="DU128" s="1072"/>
      <c r="DV128" s="1073" t="s">
        <v>462</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479</v>
      </c>
      <c r="X129" s="1106"/>
      <c r="Y129" s="1106"/>
      <c r="Z129" s="1107"/>
      <c r="AA129" s="990">
        <v>2274048</v>
      </c>
      <c r="AB129" s="991"/>
      <c r="AC129" s="991"/>
      <c r="AD129" s="991"/>
      <c r="AE129" s="992"/>
      <c r="AF129" s="993">
        <v>2178202</v>
      </c>
      <c r="AG129" s="991"/>
      <c r="AH129" s="991"/>
      <c r="AI129" s="991"/>
      <c r="AJ129" s="992"/>
      <c r="AK129" s="993">
        <v>2167390</v>
      </c>
      <c r="AL129" s="991"/>
      <c r="AM129" s="991"/>
      <c r="AN129" s="991"/>
      <c r="AO129" s="992"/>
      <c r="AP129" s="1108"/>
      <c r="AQ129" s="1109"/>
      <c r="AR129" s="1109"/>
      <c r="AS129" s="1109"/>
      <c r="AT129" s="1110"/>
      <c r="AU129" s="264"/>
      <c r="AV129" s="264"/>
      <c r="AW129" s="264"/>
      <c r="AX129" s="1099" t="s">
        <v>480</v>
      </c>
      <c r="AY129" s="982"/>
      <c r="AZ129" s="982"/>
      <c r="BA129" s="982"/>
      <c r="BB129" s="982"/>
      <c r="BC129" s="982"/>
      <c r="BD129" s="982"/>
      <c r="BE129" s="983"/>
      <c r="BF129" s="1100" t="s">
        <v>223</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482</v>
      </c>
      <c r="X130" s="1106"/>
      <c r="Y130" s="1106"/>
      <c r="Z130" s="1107"/>
      <c r="AA130" s="990">
        <v>209469</v>
      </c>
      <c r="AB130" s="991"/>
      <c r="AC130" s="991"/>
      <c r="AD130" s="991"/>
      <c r="AE130" s="992"/>
      <c r="AF130" s="993">
        <v>207899</v>
      </c>
      <c r="AG130" s="991"/>
      <c r="AH130" s="991"/>
      <c r="AI130" s="991"/>
      <c r="AJ130" s="992"/>
      <c r="AK130" s="993">
        <v>210785</v>
      </c>
      <c r="AL130" s="991"/>
      <c r="AM130" s="991"/>
      <c r="AN130" s="991"/>
      <c r="AO130" s="992"/>
      <c r="AP130" s="1108"/>
      <c r="AQ130" s="1109"/>
      <c r="AR130" s="1109"/>
      <c r="AS130" s="1109"/>
      <c r="AT130" s="1110"/>
      <c r="AU130" s="264"/>
      <c r="AV130" s="264"/>
      <c r="AW130" s="264"/>
      <c r="AX130" s="1099" t="s">
        <v>483</v>
      </c>
      <c r="AY130" s="982"/>
      <c r="AZ130" s="982"/>
      <c r="BA130" s="982"/>
      <c r="BB130" s="982"/>
      <c r="BC130" s="982"/>
      <c r="BD130" s="982"/>
      <c r="BE130" s="983"/>
      <c r="BF130" s="1136">
        <v>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484</v>
      </c>
      <c r="X131" s="1144"/>
      <c r="Y131" s="1144"/>
      <c r="Z131" s="1145"/>
      <c r="AA131" s="1037">
        <v>2064579</v>
      </c>
      <c r="AB131" s="1016"/>
      <c r="AC131" s="1016"/>
      <c r="AD131" s="1016"/>
      <c r="AE131" s="1017"/>
      <c r="AF131" s="1015">
        <v>1970303</v>
      </c>
      <c r="AG131" s="1016"/>
      <c r="AH131" s="1016"/>
      <c r="AI131" s="1016"/>
      <c r="AJ131" s="1017"/>
      <c r="AK131" s="1015">
        <v>1956605</v>
      </c>
      <c r="AL131" s="1016"/>
      <c r="AM131" s="1016"/>
      <c r="AN131" s="1016"/>
      <c r="AO131" s="1017"/>
      <c r="AP131" s="1146"/>
      <c r="AQ131" s="1147"/>
      <c r="AR131" s="1147"/>
      <c r="AS131" s="1147"/>
      <c r="AT131" s="1148"/>
      <c r="AU131" s="264"/>
      <c r="AV131" s="264"/>
      <c r="AW131" s="264"/>
      <c r="AX131" s="1118" t="s">
        <v>485</v>
      </c>
      <c r="AY131" s="1069"/>
      <c r="AZ131" s="1069"/>
      <c r="BA131" s="1069"/>
      <c r="BB131" s="1069"/>
      <c r="BC131" s="1069"/>
      <c r="BD131" s="1069"/>
      <c r="BE131" s="1070"/>
      <c r="BF131" s="1119">
        <v>60.8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487</v>
      </c>
      <c r="W132" s="1129"/>
      <c r="X132" s="1129"/>
      <c r="Y132" s="1129"/>
      <c r="Z132" s="1130"/>
      <c r="AA132" s="1131">
        <v>6.830690422</v>
      </c>
      <c r="AB132" s="1132"/>
      <c r="AC132" s="1132"/>
      <c r="AD132" s="1132"/>
      <c r="AE132" s="1133"/>
      <c r="AF132" s="1134">
        <v>8.8235667309999997</v>
      </c>
      <c r="AG132" s="1132"/>
      <c r="AH132" s="1132"/>
      <c r="AI132" s="1132"/>
      <c r="AJ132" s="1133"/>
      <c r="AK132" s="1134">
        <v>8.4772859109999992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488</v>
      </c>
      <c r="W133" s="1112"/>
      <c r="X133" s="1112"/>
      <c r="Y133" s="1112"/>
      <c r="Z133" s="1113"/>
      <c r="AA133" s="1114">
        <v>5.3</v>
      </c>
      <c r="AB133" s="1115"/>
      <c r="AC133" s="1115"/>
      <c r="AD133" s="1115"/>
      <c r="AE133" s="1116"/>
      <c r="AF133" s="1114">
        <v>6.5</v>
      </c>
      <c r="AG133" s="1115"/>
      <c r="AH133" s="1115"/>
      <c r="AI133" s="1115"/>
      <c r="AJ133" s="1116"/>
      <c r="AK133" s="1114">
        <v>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peoCoJydURpRnRZFW9q3v8jYCgXrTOaUvmBnbkuP3F/wY+uickWXM/v+N5WylIuznobWLCu4v7ocKHD2GiyHA==" saltValue="Stl09yFZlHZGVxkh/MP7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V66" zoomScale="80" zoomScaleNormal="85" zoomScaleSheetLayoutView="80" workbookViewId="0">
      <selection activeCell="CR73" sqref="CR7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fwSV01sQlvgrL82fczHYatrYY7pB82uZCKW4BAfIsYudw/7KJQzKXrixb7NyDubu/F/m5WUF6vEF0N8H/PW0g==" saltValue="oMJ+359HJkDQOkWD9Rt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b4iBITU6whbNZMDcAtFG1OxTgq0oS+BDVrE8/kGGoLAutsFXQVZtx0FREKZm+olzdupathax9zs+XRiJsqzjA==" saltValue="tuXs3yzCux16zAgwEjA9z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497</v>
      </c>
      <c r="AL9" s="1155"/>
      <c r="AM9" s="1155"/>
      <c r="AN9" s="1156"/>
      <c r="AO9" s="292">
        <v>670376</v>
      </c>
      <c r="AP9" s="292">
        <v>209166</v>
      </c>
      <c r="AQ9" s="293">
        <v>189734</v>
      </c>
      <c r="AR9" s="294">
        <v>10.199999999999999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498</v>
      </c>
      <c r="AL10" s="1155"/>
      <c r="AM10" s="1155"/>
      <c r="AN10" s="1156"/>
      <c r="AO10" s="295">
        <v>9371</v>
      </c>
      <c r="AP10" s="295">
        <v>2924</v>
      </c>
      <c r="AQ10" s="296">
        <v>22180</v>
      </c>
      <c r="AR10" s="297">
        <v>-86.8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499</v>
      </c>
      <c r="AL11" s="1155"/>
      <c r="AM11" s="1155"/>
      <c r="AN11" s="1156"/>
      <c r="AO11" s="295">
        <v>109080</v>
      </c>
      <c r="AP11" s="295">
        <v>34034</v>
      </c>
      <c r="AQ11" s="296">
        <v>28692</v>
      </c>
      <c r="AR11" s="297">
        <v>18.600000000000001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500</v>
      </c>
      <c r="AL12" s="1155"/>
      <c r="AM12" s="1155"/>
      <c r="AN12" s="1156"/>
      <c r="AO12" s="295" t="s">
        <v>501</v>
      </c>
      <c r="AP12" s="295" t="s">
        <v>501</v>
      </c>
      <c r="AQ12" s="296">
        <v>4806</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502</v>
      </c>
      <c r="AL13" s="1155"/>
      <c r="AM13" s="1155"/>
      <c r="AN13" s="1156"/>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503</v>
      </c>
      <c r="AL14" s="1155"/>
      <c r="AM14" s="1155"/>
      <c r="AN14" s="1156"/>
      <c r="AO14" s="295">
        <v>18097</v>
      </c>
      <c r="AP14" s="295">
        <v>5646</v>
      </c>
      <c r="AQ14" s="296">
        <v>8976</v>
      </c>
      <c r="AR14" s="297">
        <v>-37.1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504</v>
      </c>
      <c r="AL15" s="1155"/>
      <c r="AM15" s="1155"/>
      <c r="AN15" s="1156"/>
      <c r="AO15" s="295">
        <v>10379</v>
      </c>
      <c r="AP15" s="295">
        <v>3238</v>
      </c>
      <c r="AQ15" s="296">
        <v>4161</v>
      </c>
      <c r="AR15" s="297">
        <v>-22.2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505</v>
      </c>
      <c r="AL16" s="1158"/>
      <c r="AM16" s="1158"/>
      <c r="AN16" s="1159"/>
      <c r="AO16" s="295">
        <v>-90648</v>
      </c>
      <c r="AP16" s="295">
        <v>-28283</v>
      </c>
      <c r="AQ16" s="296">
        <v>-17989</v>
      </c>
      <c r="AR16" s="297">
        <v>57.2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726655</v>
      </c>
      <c r="AP17" s="295">
        <v>226725</v>
      </c>
      <c r="AQ17" s="296">
        <v>240560</v>
      </c>
      <c r="AR17" s="297">
        <v>-5.8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510</v>
      </c>
      <c r="AL21" s="1150"/>
      <c r="AM21" s="1150"/>
      <c r="AN21" s="1151"/>
      <c r="AO21" s="307">
        <v>17.78</v>
      </c>
      <c r="AP21" s="308">
        <v>21.65</v>
      </c>
      <c r="AQ21" s="309">
        <v>-3.87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511</v>
      </c>
      <c r="AL22" s="1150"/>
      <c r="AM22" s="1150"/>
      <c r="AN22" s="1151"/>
      <c r="AO22" s="312">
        <v>94.8</v>
      </c>
      <c r="AP22" s="313">
        <v>95.4</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516</v>
      </c>
      <c r="AL32" s="1166"/>
      <c r="AM32" s="1166"/>
      <c r="AN32" s="1167"/>
      <c r="AO32" s="322">
        <v>337610</v>
      </c>
      <c r="AP32" s="322">
        <v>105339</v>
      </c>
      <c r="AQ32" s="323">
        <v>139228</v>
      </c>
      <c r="AR32" s="324">
        <v>-24.3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517</v>
      </c>
      <c r="AL33" s="1166"/>
      <c r="AM33" s="1166"/>
      <c r="AN33" s="1167"/>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518</v>
      </c>
      <c r="AL34" s="1166"/>
      <c r="AM34" s="1166"/>
      <c r="AN34" s="1167"/>
      <c r="AO34" s="322" t="s">
        <v>501</v>
      </c>
      <c r="AP34" s="322" t="s">
        <v>501</v>
      </c>
      <c r="AQ34" s="323">
        <v>5</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519</v>
      </c>
      <c r="AL35" s="1166"/>
      <c r="AM35" s="1166"/>
      <c r="AN35" s="1167"/>
      <c r="AO35" s="322">
        <v>20721</v>
      </c>
      <c r="AP35" s="322">
        <v>6465</v>
      </c>
      <c r="AQ35" s="323">
        <v>32095</v>
      </c>
      <c r="AR35" s="324">
        <v>-79.900000000000006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520</v>
      </c>
      <c r="AL36" s="1166"/>
      <c r="AM36" s="1166"/>
      <c r="AN36" s="1167"/>
      <c r="AO36" s="322">
        <v>17956</v>
      </c>
      <c r="AP36" s="322">
        <v>5602</v>
      </c>
      <c r="AQ36" s="323">
        <v>5254</v>
      </c>
      <c r="AR36" s="324">
        <v>6.6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521</v>
      </c>
      <c r="AL37" s="1166"/>
      <c r="AM37" s="1166"/>
      <c r="AN37" s="1167"/>
      <c r="AO37" s="322">
        <v>365</v>
      </c>
      <c r="AP37" s="322">
        <v>114</v>
      </c>
      <c r="AQ37" s="323">
        <v>1384</v>
      </c>
      <c r="AR37" s="324">
        <v>-91.8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522</v>
      </c>
      <c r="AL38" s="1169"/>
      <c r="AM38" s="1169"/>
      <c r="AN38" s="1170"/>
      <c r="AO38" s="325" t="s">
        <v>501</v>
      </c>
      <c r="AP38" s="325" t="s">
        <v>501</v>
      </c>
      <c r="AQ38" s="326">
        <v>32</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523</v>
      </c>
      <c r="AL39" s="1169"/>
      <c r="AM39" s="1169"/>
      <c r="AN39" s="1170"/>
      <c r="AO39" s="322" t="s">
        <v>501</v>
      </c>
      <c r="AP39" s="322" t="s">
        <v>501</v>
      </c>
      <c r="AQ39" s="323">
        <v>-8131</v>
      </c>
      <c r="AR39" s="324" t="s">
        <v>501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524</v>
      </c>
      <c r="AL40" s="1166"/>
      <c r="AM40" s="1166"/>
      <c r="AN40" s="1167"/>
      <c r="AO40" s="322">
        <v>-210785</v>
      </c>
      <c r="AP40" s="322">
        <v>-65768</v>
      </c>
      <c r="AQ40" s="323">
        <v>-126394</v>
      </c>
      <c r="AR40" s="324">
        <v>-48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165867</v>
      </c>
      <c r="AP41" s="322">
        <v>51753</v>
      </c>
      <c r="AQ41" s="323">
        <v>43473</v>
      </c>
      <c r="AR41" s="324">
        <v>19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492</v>
      </c>
      <c r="AN49" s="1162" t="s">
        <v>528</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2748158</v>
      </c>
      <c r="AN51" s="344">
        <v>835814</v>
      </c>
      <c r="AO51" s="345">
        <v>-19.7</v>
      </c>
      <c r="AP51" s="346">
        <v>316331</v>
      </c>
      <c r="AQ51" s="347">
        <v>38.6</v>
      </c>
      <c r="AR51" s="348">
        <v>-58.3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328209</v>
      </c>
      <c r="AN52" s="352">
        <v>99820</v>
      </c>
      <c r="AO52" s="353">
        <v>-6.5</v>
      </c>
      <c r="AP52" s="354">
        <v>106387</v>
      </c>
      <c r="AQ52" s="355">
        <v>22.8</v>
      </c>
      <c r="AR52" s="356">
        <v>-29.3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2175076</v>
      </c>
      <c r="AN53" s="344">
        <v>663740</v>
      </c>
      <c r="AO53" s="345">
        <v>-20.6</v>
      </c>
      <c r="AP53" s="346">
        <v>333013</v>
      </c>
      <c r="AQ53" s="347">
        <v>5.3</v>
      </c>
      <c r="AR53" s="348">
        <v>-25.9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304784</v>
      </c>
      <c r="AN54" s="352">
        <v>93007</v>
      </c>
      <c r="AO54" s="353">
        <v>-6.8</v>
      </c>
      <c r="AP54" s="354">
        <v>126732</v>
      </c>
      <c r="AQ54" s="355">
        <v>19.100000000000001</v>
      </c>
      <c r="AR54" s="356">
        <v>-25.9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553089</v>
      </c>
      <c r="AN55" s="344">
        <v>170812</v>
      </c>
      <c r="AO55" s="345">
        <v>-74.3</v>
      </c>
      <c r="AP55" s="346">
        <v>280458</v>
      </c>
      <c r="AQ55" s="347">
        <v>-15.8</v>
      </c>
      <c r="AR55" s="348">
        <v>-58.5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157971</v>
      </c>
      <c r="AN56" s="352">
        <v>48787</v>
      </c>
      <c r="AO56" s="353">
        <v>-47.5</v>
      </c>
      <c r="AP56" s="354">
        <v>127286</v>
      </c>
      <c r="AQ56" s="355">
        <v>0.4</v>
      </c>
      <c r="AR56" s="356">
        <v>-47.9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156675</v>
      </c>
      <c r="AN57" s="344">
        <v>48854</v>
      </c>
      <c r="AO57" s="345">
        <v>-71.400000000000006</v>
      </c>
      <c r="AP57" s="346">
        <v>291945</v>
      </c>
      <c r="AQ57" s="347">
        <v>4.0999999999999996</v>
      </c>
      <c r="AR57" s="348">
        <v>-75.5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102784</v>
      </c>
      <c r="AN58" s="352">
        <v>32050</v>
      </c>
      <c r="AO58" s="353">
        <v>-34.299999999999997</v>
      </c>
      <c r="AP58" s="354">
        <v>127651</v>
      </c>
      <c r="AQ58" s="355">
        <v>0.3</v>
      </c>
      <c r="AR58" s="356">
        <v>-34.6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1014881</v>
      </c>
      <c r="AN59" s="344">
        <v>316656</v>
      </c>
      <c r="AO59" s="345">
        <v>548.20000000000005</v>
      </c>
      <c r="AP59" s="346">
        <v>291173</v>
      </c>
      <c r="AQ59" s="347">
        <v>-0.3</v>
      </c>
      <c r="AR59" s="348">
        <v>548.5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130936</v>
      </c>
      <c r="AN60" s="352">
        <v>40854</v>
      </c>
      <c r="AO60" s="353">
        <v>27.5</v>
      </c>
      <c r="AP60" s="354">
        <v>119071</v>
      </c>
      <c r="AQ60" s="355">
        <v>-6.7</v>
      </c>
      <c r="AR60" s="356">
        <v>34.200000000000003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1329576</v>
      </c>
      <c r="AN61" s="359">
        <v>407175</v>
      </c>
      <c r="AO61" s="360">
        <v>72.400000000000006</v>
      </c>
      <c r="AP61" s="361">
        <v>302584</v>
      </c>
      <c r="AQ61" s="362">
        <v>6.4</v>
      </c>
      <c r="AR61" s="348">
        <v>66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204937</v>
      </c>
      <c r="AN62" s="352">
        <v>62904</v>
      </c>
      <c r="AO62" s="353">
        <v>-13.5</v>
      </c>
      <c r="AP62" s="354">
        <v>121425</v>
      </c>
      <c r="AQ62" s="355">
        <v>7.2</v>
      </c>
      <c r="AR62" s="356">
        <v>-20.7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UIoV3Bde/xfO5aYSrUCtgaKndbZhtnjthpuF6wr7Bpquh+AgGIshxl9YDhUOhZENktwgq1Gtiv80vkNAiNIOw==" saltValue="Tfij5gzc63rDz/0T/uke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N38" zoomScale="90" zoomScaleNormal="90" zoomScaleSheetLayoutView="55" workbookViewId="0">
      <selection activeCell="AC116" sqref="AC11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bIuUyvLq08O4Jgd8TyZPrHu0JDRqI7uW1Y+QckCmGDFqmJcPM9ed/ghPb5jsIlPNtUpMZC5tXNREx5SbK4GMQ==" saltValue="zGsStACIRNcJJflLbckA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E92" zoomScaleNormal="100" zoomScaleSheetLayoutView="55" workbookViewId="0">
      <selection activeCell="AD57" sqref="AD57"/>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cDS+bEegenXTyqhYgQquNUnfUdPb9kkzyNQe8bkcDAvfc/MMnpxOLUha/HwfApjxJvEa+GKZFtV3jrdB1qGQ==" saltValue="XaE0GlccVXGoScaR+DLq6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abSelected="1" topLeftCell="C40" zoomScale="80" zoomScaleNormal="8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74" t="s">
        <v>3</v>
      </c>
      <c r="D47" s="1174"/>
      <c r="E47" s="1175"/>
      <c r="F47" s="11">
        <v>21.89</v>
      </c>
      <c r="G47" s="12">
        <v>18.850000000000001</v>
      </c>
      <c r="H47" s="12">
        <v>18.34</v>
      </c>
      <c r="I47" s="12">
        <v>18.73</v>
      </c>
      <c r="J47" s="13">
        <v>19.559999999999999</v>
      </c>
    </row>
    <row r="48" spans="2:10" ht="57.75" customHeight="1" x14ac:dyDescent="0.15">
      <c r="B48" s="14"/>
      <c r="C48" s="1176" t="s">
        <v>4</v>
      </c>
      <c r="D48" s="1176"/>
      <c r="E48" s="1177"/>
      <c r="F48" s="15">
        <v>7.02</v>
      </c>
      <c r="G48" s="16">
        <v>4.25</v>
      </c>
      <c r="H48" s="16">
        <v>7.05</v>
      </c>
      <c r="I48" s="16">
        <v>6.97</v>
      </c>
      <c r="J48" s="17">
        <v>5.9</v>
      </c>
    </row>
    <row r="49" spans="2:10" ht="57.75" customHeight="1" thickBot="1" x14ac:dyDescent="0.2">
      <c r="B49" s="18"/>
      <c r="C49" s="1178" t="s">
        <v>5</v>
      </c>
      <c r="D49" s="1178"/>
      <c r="E49" s="1179"/>
      <c r="F49" s="19">
        <v>33.94</v>
      </c>
      <c r="G49" s="20" t="s">
        <v>549</v>
      </c>
      <c r="H49" s="20">
        <v>2.2200000000000002</v>
      </c>
      <c r="I49" s="20">
        <v>4.17</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pFBWSEAGQ+WqR7UeVWRrRUn5HNSV0TtllkUP8QlImkazVUwFl3ndrT3u7xyfHXHfBd4IuRBTNnIEi6PFaxfow==" saltValue="JJLRpBnVGrzjo7n+PIjF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進藤智哉</cp:lastModifiedBy>
  <cp:lastPrinted>2019-03-22T03:04:47Z</cp:lastPrinted>
  <dcterms:created xsi:type="dcterms:W3CDTF">2019-02-14T01:32:37Z</dcterms:created>
  <dcterms:modified xsi:type="dcterms:W3CDTF">2019-03-25T05:29:04Z</dcterms:modified>
  <cp:category/>
</cp:coreProperties>
</file>